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cdconstitucion-my.sharepoint.com/personal/dir_admon_cdconstitucion_tecnm_mx/Documents/DAPV/2024/SIRET/CUENTA PÚBLICA 2024/0374_Presupuesto de ingresos/"/>
    </mc:Choice>
  </mc:AlternateContent>
  <xr:revisionPtr revIDLastSave="74" documentId="13_ncr:1_{841D1A8D-43DB-4E0C-AA3B-8839BC79B85C}" xr6:coauthVersionLast="47" xr6:coauthVersionMax="47" xr10:uidLastSave="{C489CC3A-9313-9346-AFF8-7B31AE865F19}"/>
  <bookViews>
    <workbookView xWindow="0" yWindow="720" windowWidth="29400" windowHeight="18400" activeTab="1" xr2:uid="{00000000-000D-0000-FFFF-FFFF00000000}"/>
  </bookViews>
  <sheets>
    <sheet name="ANEXO E" sheetId="1" r:id="rId1"/>
    <sheet name="ANEXO F" sheetId="5" r:id="rId2"/>
  </sheets>
  <definedNames>
    <definedName name="_ftn1" localSheetId="1">'ANEXO F'!$B$23</definedName>
    <definedName name="_ftn2" localSheetId="1">'ANEXO F'!$B$24</definedName>
    <definedName name="_ftn3" localSheetId="1">'ANEXO F'!$B$26</definedName>
    <definedName name="_ftnref1" localSheetId="1">'ANEXO F'!$B$8</definedName>
    <definedName name="_ftnref2" localSheetId="1">'ANEXO F'!$B$9</definedName>
    <definedName name="_ftnref3" localSheetId="1">'ANEXO F'!$B$16</definedName>
    <definedName name="_xlnm.Print_Area" localSheetId="0">'ANEXO E'!$A$2:$I$97</definedName>
    <definedName name="_xlnm.Print_Area" localSheetId="1">'ANEXO F'!$A$2:$M$96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5" l="1"/>
  <c r="H53" i="5"/>
  <c r="I52" i="5"/>
  <c r="I71" i="5" s="1"/>
  <c r="H52" i="5"/>
  <c r="H71" i="5" s="1"/>
  <c r="E71" i="5"/>
  <c r="F71" i="5"/>
  <c r="G71" i="5"/>
  <c r="J71" i="5"/>
  <c r="K71" i="5"/>
  <c r="L71" i="5"/>
  <c r="M71" i="5"/>
  <c r="C71" i="5"/>
  <c r="G56" i="1"/>
  <c r="H56" i="1" s="1"/>
  <c r="F56" i="1"/>
  <c r="F47" i="1"/>
  <c r="G47" i="1" s="1"/>
  <c r="H47" i="1" s="1"/>
  <c r="D44" i="5" s="1"/>
  <c r="D43" i="5" s="1"/>
  <c r="D71" i="5" s="1"/>
  <c r="E72" i="1" l="1"/>
  <c r="E66" i="1"/>
  <c r="E61" i="1"/>
  <c r="E55" i="1"/>
  <c r="E46" i="1"/>
  <c r="E39" i="1"/>
  <c r="E35" i="1"/>
  <c r="E29" i="1"/>
  <c r="E26" i="1"/>
  <c r="E20" i="1"/>
  <c r="E11" i="1"/>
  <c r="E74" i="1" l="1"/>
  <c r="G72" i="1"/>
  <c r="F72" i="1"/>
  <c r="D72" i="1"/>
  <c r="C72" i="1"/>
  <c r="G66" i="1"/>
  <c r="F66" i="1"/>
  <c r="D66" i="1"/>
  <c r="C66" i="1"/>
  <c r="H55" i="1" l="1"/>
  <c r="H61" i="1"/>
  <c r="G61" i="1"/>
  <c r="F61" i="1"/>
  <c r="D61" i="1"/>
  <c r="C61" i="1"/>
  <c r="G55" i="1"/>
  <c r="F55" i="1"/>
  <c r="D55" i="1"/>
  <c r="C55" i="1"/>
  <c r="H46" i="1"/>
  <c r="G46" i="1"/>
  <c r="F46" i="1"/>
  <c r="D46" i="1"/>
  <c r="C46" i="1"/>
  <c r="H39" i="1"/>
  <c r="G39" i="1"/>
  <c r="F39" i="1"/>
  <c r="D39" i="1"/>
  <c r="C39" i="1"/>
  <c r="G35" i="1"/>
  <c r="F35" i="1"/>
  <c r="D35" i="1"/>
  <c r="C35" i="1"/>
  <c r="G29" i="1"/>
  <c r="F29" i="1"/>
  <c r="D29" i="1"/>
  <c r="C29" i="1"/>
  <c r="H26" i="1"/>
  <c r="G26" i="1"/>
  <c r="F26" i="1"/>
  <c r="D26" i="1"/>
  <c r="C26" i="1"/>
  <c r="H20" i="1"/>
  <c r="G20" i="1"/>
  <c r="F20" i="1"/>
  <c r="D20" i="1"/>
  <c r="C20" i="1"/>
  <c r="G11" i="1"/>
  <c r="F11" i="1"/>
  <c r="D11" i="1"/>
  <c r="C11" i="1"/>
  <c r="I46" i="1" l="1"/>
  <c r="I20" i="1"/>
  <c r="I61" i="1"/>
  <c r="I39" i="1"/>
  <c r="I26" i="1"/>
  <c r="I55" i="1"/>
  <c r="D74" i="1"/>
  <c r="F74" i="1"/>
  <c r="G74" i="1"/>
  <c r="C74" i="1"/>
  <c r="H72" i="1" l="1"/>
  <c r="I72" i="1" s="1"/>
  <c r="H66" i="1"/>
  <c r="I66" i="1" s="1"/>
  <c r="H35" i="1"/>
  <c r="I35" i="1" s="1"/>
  <c r="H29" i="1"/>
  <c r="I29" i="1" s="1"/>
  <c r="H11" i="1"/>
  <c r="I11" i="1" s="1"/>
  <c r="H74" i="1" l="1"/>
  <c r="I74" i="1" s="1"/>
</calcChain>
</file>

<file path=xl/sharedStrings.xml><?xml version="1.0" encoding="utf-8"?>
<sst xmlns="http://schemas.openxmlformats.org/spreadsheetml/2006/main" count="194" uniqueCount="111">
  <si>
    <t>CONCEPTOS</t>
  </si>
  <si>
    <t>I N G R E S O S</t>
  </si>
  <si>
    <t>IMPUESTOS</t>
  </si>
  <si>
    <t>Impuesto Sobre los Ingresos</t>
  </si>
  <si>
    <t>Impuestos Sobre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</si>
  <si>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</si>
  <si>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</si>
  <si>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</si>
  <si>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</si>
  <si>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Otros Impuestos</t>
  </si>
  <si>
    <t>CUOTAS Y APORTACIONES DE SEGURIDAD SOCIAL</t>
  </si>
  <si>
    <t>Aportaciones para Fondos de Vivienda</t>
  </si>
  <si>
    <t xml:space="preserve">Cuotas para el Seguro Social </t>
  </si>
  <si>
    <t>Cuotas de Ahorro para el Retiro</t>
  </si>
  <si>
    <t>Otras Cuotas y Aportaciones para la Seguridad Social</t>
  </si>
  <si>
    <t>CONTRIBUCIONES DE MEJORAS</t>
  </si>
  <si>
    <t>Contribuciones de Mejoras por Obras Públicas</t>
  </si>
  <si>
    <t>DERECHOS.</t>
  </si>
  <si>
    <t>Dererechos por el Uso, Goce, Aprovechamiento o Explotación de Bienes de Dominio Público</t>
  </si>
  <si>
    <t>Derechos por Prestación de Servicios</t>
  </si>
  <si>
    <t>Otros Derechos</t>
  </si>
  <si>
    <t>PRODUCTOS</t>
  </si>
  <si>
    <t>Productos de Tipo Corriente</t>
  </si>
  <si>
    <t>APROVECHAMIENTOS</t>
  </si>
  <si>
    <t>Otros Aprovechamientos</t>
  </si>
  <si>
    <t>INGRESOS POR VENTA DE BIENES Y SERVICIOS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</si>
  <si>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</si>
  <si>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</si>
  <si>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</si>
  <si>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</si>
  <si>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</si>
  <si>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Pensiones y Jubilaciones</t>
  </si>
  <si>
    <t>10</t>
  </si>
  <si>
    <t>OTROS INGRESOS Y BENEFICIOS</t>
  </si>
  <si>
    <t>Ingresos Financieros</t>
  </si>
  <si>
    <t>Otros Ingresos y Beneficios Varios</t>
  </si>
  <si>
    <t>11</t>
  </si>
  <si>
    <t>INGRESOS DERIVADOS DE FINANCIAMIENTO</t>
  </si>
  <si>
    <t>Endeudamiento Interno</t>
  </si>
  <si>
    <t>TOTAL DE INGRESOS</t>
  </si>
  <si>
    <t>DESCRIPCIÓN</t>
  </si>
  <si>
    <t>RECURSOS ESTATALES</t>
  </si>
  <si>
    <t>MODIFICADO</t>
  </si>
  <si>
    <t>DEVENGADO</t>
  </si>
  <si>
    <t>Multas</t>
  </si>
  <si>
    <t>Indemnizaciones</t>
  </si>
  <si>
    <t>Reintegros</t>
  </si>
  <si>
    <t>RECURSOS FISCALES
(Recurso no etiquetado)</t>
  </si>
  <si>
    <t>INGRESOS PROPIOS
(Recurso no etiquetado)</t>
  </si>
  <si>
    <t xml:space="preserve">RECURSOS FEDERALES </t>
  </si>
  <si>
    <t>FINANCIAMIENTOS INTERNOS
(Recurso no etiquetado)</t>
  </si>
  <si>
    <t>OTROS RECURSOS 
(De libre disposición No etiquetados)</t>
  </si>
  <si>
    <t>TOTAL ANUAL</t>
  </si>
  <si>
    <t>APORTACIONES FONDO INFRAESTRUCTURA
(Recurso etiquetado)</t>
  </si>
  <si>
    <t>ESTIMADO</t>
  </si>
  <si>
    <t>RECAUDADO</t>
  </si>
  <si>
    <t>APORTACIONES  FONDO  FORTALECIMIENTO
(Recurso etiquetado)</t>
  </si>
  <si>
    <t>PARTICIPACIONES FEDERALES
(Recurso no etiquetado)</t>
  </si>
  <si>
    <t>CONVENIOS
(No etiquetado, derivados de la colaboración fiscal. NO PARA UN FIN ESPECÍFICO)</t>
  </si>
  <si>
    <t>PARTICIPACIONES ESTATALES
(Recurso no etiquetado)</t>
  </si>
  <si>
    <t>CRI/FF</t>
  </si>
  <si>
    <t>NOMBRE Y CARGO DE QUIEN ELABORÓ EL DOCUMENTO</t>
  </si>
  <si>
    <t>NOMBRE Y CARGO DE QUIEN REVISÓ EL DOCUMENTO</t>
  </si>
  <si>
    <t>NOMBRE Y CARGO DE QUIEN AUTORIZÓ EL DOCUMENTO</t>
  </si>
  <si>
    <t>ELABORÓ</t>
  </si>
  <si>
    <t>REVISÓ</t>
  </si>
  <si>
    <t>AUTORIZÓ</t>
  </si>
  <si>
    <t xml:space="preserve">AMPLIACIONES </t>
  </si>
  <si>
    <t>REDUCCIONES</t>
  </si>
  <si>
    <t>Accesorios de Impuestos</t>
  </si>
  <si>
    <t>Informe de Situación Hacendaria de Ingresos</t>
  </si>
  <si>
    <t>Accesorios de Cuotas y Aportaciones para la Seguridad Social</t>
  </si>
  <si>
    <t>Contribuciones de Mejoras no comprendidas en Ley de Ingresos vigente</t>
  </si>
  <si>
    <t>Accesorios de Derechos</t>
  </si>
  <si>
    <t>Derechos no comprendidos en Ley de Ingresos vigente</t>
  </si>
  <si>
    <t>Productos no comprendidos en Ley de Ingresos vigente</t>
  </si>
  <si>
    <t>Otros Productos</t>
  </si>
  <si>
    <t>Aprovechamientos no comprendidos en Ley de Ingresos vigente</t>
  </si>
  <si>
    <t>Accesorios de Aprovechamientos</t>
  </si>
  <si>
    <t>Ingresos por Venta de Bienes y Prestación de Servicios de Instituciones Públicas 
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</si>
  <si>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</si>
  <si>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</si>
  <si>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</si>
  <si>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</si>
  <si>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</si>
  <si>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</si>
  <si>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</si>
  <si>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Incentivos Derivados de la Colaboración Fiscal</t>
  </si>
  <si>
    <t>Fondos Distintos de Aportaciones</t>
  </si>
  <si>
    <t>Transferencias y Asignaciones</t>
  </si>
  <si>
    <t>Subsidios y Subvenciones</t>
  </si>
  <si>
    <t>Transferencias del Fondo Mexicano del Petróleo para la Estabilización y el Desarrollo</t>
  </si>
  <si>
    <t>Incremento por Variación de Inventarios</t>
  </si>
  <si>
    <t>Disminución del Exceso de Estimaciones por Pérdida o Deterioro u Obsolescencia</t>
  </si>
  <si>
    <t>Disminución del Exceso de Provisiones</t>
  </si>
  <si>
    <t>DIFERENCIA</t>
  </si>
  <si>
    <t>PRESUPUESTO INGRESOS</t>
  </si>
  <si>
    <t xml:space="preserve">“Bajo protesta de decir verdad declaramos que los Estados Financieros y sus notas, son razonablemente correctos y son responsabilidad del emisor”.  </t>
  </si>
  <si>
    <t>Origen de los Recursos INGRESO RECAUDADO</t>
  </si>
  <si>
    <t>"Sello oficial del Ente Público"</t>
  </si>
  <si>
    <t>ANEXO E</t>
  </si>
  <si>
    <t>ANEXO F</t>
  </si>
  <si>
    <t>Formato (0374_PIF) Presupuesto de Ingresos Por Fuente de Financiamiento.</t>
  </si>
  <si>
    <t>CUENTA PÚBLICA 2024</t>
  </si>
  <si>
    <t>M.A. BRISSA OYUKI LÓPEZ MARCOS</t>
  </si>
  <si>
    <t xml:space="preserve">JEFA DEPTO. RECURSOS FINANCIEROS </t>
  </si>
  <si>
    <t>L.B.F. JAIME ARTURO RIVERA ARCE</t>
  </si>
  <si>
    <t>SUBDIRECTOR DE SERVICIOS ADMINISTRATIVOS</t>
  </si>
  <si>
    <t xml:space="preserve">LIC. JUAN PEDRO ALMARAZ GARCIA </t>
  </si>
  <si>
    <t>DIRECTOR GENERAL</t>
  </si>
  <si>
    <t>ENTE PÚBLICO: INSTITUTO TECNOLÓGICO SUPERIOR DE CD. CONSTITUCIÓN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</si>
</sst>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0_ ;\-0\ "/>
    <numFmt numFmtId="165" formatCode="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i/>
      <sz val="9"/>
      <name val="Arial Narrow"/>
      <family val="2"/>
    </font>
    <font>
      <b/>
      <sz val="9"/>
      <color rgb="FF000000"/>
      <name val="Arial Narrow"/>
      <family val="2"/>
    </font>
    <font>
      <b/>
      <sz val="20"/>
      <name val="Arial Narrow"/>
      <family val="2"/>
    </font>
    <font>
      <b/>
      <sz val="16"/>
      <name val="Arial Narrow"/>
      <family val="2"/>
    </font>
    <font>
      <b/>
      <i/>
      <sz val="10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b/>
      <sz val="18"/>
      <color theme="1"/>
      <name val="Arial"/>
      <family val="2"/>
    </font>
    <font>
      <sz val="18"/>
      <color theme="1"/>
      <name val="Arial Narrow"/>
      <family val="2"/>
    </font>
    <font>
      <b/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2" applyFont="1" applyAlignment="1">
      <alignment vertical="center"/>
    </xf>
    <xf numFmtId="0" fontId="3" fillId="0" borderId="19" xfId="2" applyFont="1" applyBorder="1" applyAlignment="1">
      <alignment vertical="center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vertical="center"/>
    </xf>
    <xf numFmtId="43" fontId="5" fillId="3" borderId="5" xfId="3" applyFont="1" applyFill="1" applyBorder="1" applyAlignment="1">
      <alignment vertical="center"/>
    </xf>
    <xf numFmtId="43" fontId="5" fillId="3" borderId="5" xfId="3" applyFont="1" applyFill="1" applyBorder="1" applyAlignment="1" applyProtection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43" fontId="6" fillId="0" borderId="5" xfId="3" applyFont="1" applyBorder="1" applyAlignment="1">
      <alignment horizontal="left" vertical="center"/>
    </xf>
    <xf numFmtId="43" fontId="6" fillId="2" borderId="5" xfId="3" applyFont="1" applyFill="1" applyBorder="1" applyAlignment="1" applyProtection="1">
      <alignment vertical="center"/>
      <protection locked="0"/>
    </xf>
    <xf numFmtId="43" fontId="6" fillId="0" borderId="5" xfId="3" applyFont="1" applyFill="1" applyBorder="1" applyAlignment="1" applyProtection="1">
      <alignment horizontal="center" vertical="center"/>
    </xf>
    <xf numFmtId="43" fontId="6" fillId="0" borderId="5" xfId="3" applyFont="1" applyBorder="1" applyAlignment="1" applyProtection="1">
      <alignment vertical="center"/>
      <protection locked="0"/>
    </xf>
    <xf numFmtId="164" fontId="5" fillId="3" borderId="10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3" fontId="6" fillId="0" borderId="5" xfId="3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/>
    </xf>
    <xf numFmtId="43" fontId="6" fillId="0" borderId="5" xfId="3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justify" vertical="center" wrapText="1"/>
    </xf>
    <xf numFmtId="43" fontId="6" fillId="0" borderId="5" xfId="3" applyFont="1" applyBorder="1" applyAlignment="1" applyProtection="1">
      <alignment horizontal="left" vertical="center"/>
      <protection locked="0"/>
    </xf>
    <xf numFmtId="49" fontId="5" fillId="3" borderId="10" xfId="0" applyNumberFormat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43" fontId="7" fillId="3" borderId="5" xfId="3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41" fontId="6" fillId="0" borderId="0" xfId="0" applyNumberFormat="1" applyFont="1"/>
    <xf numFmtId="9" fontId="6" fillId="0" borderId="0" xfId="0" applyNumberFormat="1" applyFont="1" applyAlignment="1">
      <alignment horizontal="center" vertical="center"/>
    </xf>
    <xf numFmtId="0" fontId="8" fillId="0" borderId="0" xfId="0" applyFont="1"/>
    <xf numFmtId="0" fontId="6" fillId="0" borderId="0" xfId="2" applyFont="1"/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9" xfId="2" applyFont="1" applyBorder="1" applyAlignment="1">
      <alignment vertical="center"/>
    </xf>
    <xf numFmtId="0" fontId="3" fillId="0" borderId="0" xfId="0" applyFont="1"/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/>
    </xf>
    <xf numFmtId="43" fontId="3" fillId="3" borderId="6" xfId="3" applyFont="1" applyFill="1" applyBorder="1" applyAlignment="1">
      <alignment vertical="center"/>
    </xf>
    <xf numFmtId="43" fontId="4" fillId="3" borderId="13" xfId="3" applyFont="1" applyFill="1" applyBorder="1" applyAlignment="1">
      <alignment horizontal="left" vertical="center" wrapText="1"/>
    </xf>
    <xf numFmtId="43" fontId="4" fillId="3" borderId="13" xfId="3" applyFont="1" applyFill="1" applyBorder="1" applyAlignment="1">
      <alignment vertical="center"/>
    </xf>
    <xf numFmtId="43" fontId="4" fillId="3" borderId="13" xfId="3" applyFont="1" applyFill="1" applyBorder="1" applyAlignment="1" applyProtection="1">
      <alignment horizontal="center" vertical="center"/>
    </xf>
    <xf numFmtId="43" fontId="3" fillId="3" borderId="13" xfId="3" applyFont="1" applyFill="1" applyBorder="1"/>
    <xf numFmtId="43" fontId="3" fillId="3" borderId="14" xfId="3" applyFont="1" applyFill="1" applyBorder="1"/>
    <xf numFmtId="0" fontId="3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43" fontId="3" fillId="0" borderId="6" xfId="3" applyFont="1" applyBorder="1" applyAlignment="1">
      <alignment vertical="center"/>
    </xf>
    <xf numFmtId="43" fontId="3" fillId="0" borderId="6" xfId="3" applyFont="1" applyBorder="1" applyAlignment="1">
      <alignment horizontal="left" vertical="center"/>
    </xf>
    <xf numFmtId="43" fontId="3" fillId="2" borderId="6" xfId="3" applyFont="1" applyFill="1" applyBorder="1" applyAlignment="1" applyProtection="1">
      <alignment vertical="center"/>
      <protection locked="0"/>
    </xf>
    <xf numFmtId="43" fontId="3" fillId="0" borderId="6" xfId="3" applyFont="1" applyBorder="1"/>
    <xf numFmtId="43" fontId="3" fillId="0" borderId="11" xfId="3" applyFont="1" applyBorder="1"/>
    <xf numFmtId="43" fontId="3" fillId="0" borderId="6" xfId="3" applyFont="1" applyBorder="1" applyAlignment="1" applyProtection="1">
      <alignment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43" fontId="4" fillId="3" borderId="6" xfId="3" applyFont="1" applyFill="1" applyBorder="1" applyAlignment="1">
      <alignment vertical="center" wrapText="1"/>
    </xf>
    <xf numFmtId="43" fontId="4" fillId="3" borderId="6" xfId="3" applyFont="1" applyFill="1" applyBorder="1" applyAlignment="1">
      <alignment horizontal="left" vertical="center" wrapText="1"/>
    </xf>
    <xf numFmtId="43" fontId="4" fillId="3" borderId="6" xfId="3" applyFont="1" applyFill="1" applyBorder="1" applyAlignment="1">
      <alignment vertical="center"/>
    </xf>
    <xf numFmtId="43" fontId="4" fillId="3" borderId="6" xfId="3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vertical="center" wrapText="1"/>
    </xf>
    <xf numFmtId="43" fontId="3" fillId="0" borderId="6" xfId="3" applyFont="1" applyBorder="1" applyAlignment="1">
      <alignment vertical="center" wrapText="1"/>
    </xf>
    <xf numFmtId="43" fontId="3" fillId="0" borderId="6" xfId="3" applyFont="1" applyBorder="1" applyAlignment="1">
      <alignment horizontal="left" vertical="center" wrapText="1"/>
    </xf>
    <xf numFmtId="43" fontId="3" fillId="0" borderId="6" xfId="3" applyFont="1" applyFill="1" applyBorder="1" applyAlignment="1" applyProtection="1">
      <alignment horizontal="center" vertical="center"/>
    </xf>
    <xf numFmtId="43" fontId="3" fillId="0" borderId="21" xfId="3" applyFont="1" applyBorder="1"/>
    <xf numFmtId="43" fontId="3" fillId="0" borderId="6" xfId="3" applyFont="1" applyBorder="1" applyAlignment="1" applyProtection="1">
      <alignment horizontal="center" vertical="center"/>
      <protection locked="0"/>
    </xf>
    <xf numFmtId="43" fontId="3" fillId="0" borderId="6" xfId="3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43" fontId="3" fillId="0" borderId="6" xfId="3" applyFont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43" fontId="11" fillId="3" borderId="17" xfId="3" applyFont="1" applyFill="1" applyBorder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left" vertical="center"/>
    </xf>
    <xf numFmtId="0" fontId="12" fillId="0" borderId="0" xfId="0" applyFont="1"/>
    <xf numFmtId="41" fontId="3" fillId="0" borderId="0" xfId="0" applyNumberFormat="1" applyFont="1"/>
    <xf numFmtId="9" fontId="3" fillId="0" borderId="0" xfId="0" applyNumberFormat="1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vertical="center"/>
    </xf>
    <xf numFmtId="0" fontId="3" fillId="0" borderId="0" xfId="0" applyFont="1" applyAlignment="1">
      <alignment horizontal="center"/>
    </xf>
    <xf numFmtId="0" fontId="16" fillId="0" borderId="0" xfId="0" applyFont="1"/>
    <xf numFmtId="0" fontId="6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2" applyFont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1" fontId="5" fillId="0" borderId="4" xfId="1" applyNumberFormat="1" applyFont="1" applyBorder="1" applyAlignment="1">
      <alignment horizontal="center" vertical="center" wrapText="1"/>
    </xf>
    <xf numFmtId="1" fontId="5" fillId="0" borderId="5" xfId="1" applyNumberFormat="1" applyFont="1" applyBorder="1" applyAlignment="1">
      <alignment horizontal="center" vertical="center" wrapText="1"/>
    </xf>
    <xf numFmtId="3" fontId="5" fillId="0" borderId="5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3" borderId="1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41" fontId="4" fillId="0" borderId="15" xfId="0" applyNumberFormat="1" applyFont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 wrapText="1"/>
    </xf>
    <xf numFmtId="0" fontId="2" fillId="0" borderId="0" xfId="2" applyBorder="1" applyAlignment="1">
      <alignment vertical="center"/>
    </xf>
    <xf numFmtId="0" fontId="3" fillId="0" borderId="0" xfId="2" applyFont="1" applyBorder="1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6" fillId="0" borderId="0" xfId="0" applyFont="1" applyBorder="1"/>
    <xf numFmtId="9" fontId="6" fillId="0" borderId="0" xfId="0" applyNumberFormat="1" applyFont="1" applyBorder="1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3" fillId="0" borderId="19" xfId="2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</cellXfs>
  <cellStyles count="4">
    <cellStyle name="Millares" xfId="3" builtinId="3"/>
    <cellStyle name="Normal" xfId="0" builtinId="0"/>
    <cellStyle name="Normal 17" xfId="2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007CA8"/>
      <color rgb="FF036FA5"/>
      <color rgb="FF0B519D"/>
      <color rgb="FF008080"/>
      <color rgb="FF0099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showGridLines="0" topLeftCell="A4" zoomScale="91" zoomScaleNormal="80" workbookViewId="0">
      <pane ySplit="6" topLeftCell="A68" activePane="bottomLeft" state="frozen"/>
      <selection activeCell="A4" sqref="A4"/>
      <selection pane="bottomLeft" activeCell="D102" sqref="D102"/>
    </sheetView>
  </sheetViews>
  <sheetFormatPr baseColWidth="10" defaultColWidth="11.5" defaultRowHeight="12" x14ac:dyDescent="0.15"/>
  <cols>
    <col min="1" max="1" width="4.83203125" style="28" customWidth="1"/>
    <col min="2" max="2" width="79.5" style="4" bestFit="1" customWidth="1"/>
    <col min="3" max="7" width="25" style="30" customWidth="1"/>
    <col min="8" max="8" width="17.83203125" style="4" customWidth="1"/>
    <col min="9" max="9" width="15.5" style="4" bestFit="1" customWidth="1"/>
    <col min="10" max="16384" width="11.5" style="4"/>
  </cols>
  <sheetData>
    <row r="1" spans="1:13" s="86" customFormat="1" ht="23" x14ac:dyDescent="0.25">
      <c r="A1" s="94" t="s">
        <v>102</v>
      </c>
      <c r="B1" s="94"/>
      <c r="C1" s="94"/>
      <c r="D1" s="94"/>
      <c r="E1" s="94"/>
      <c r="F1" s="94"/>
      <c r="G1" s="94"/>
      <c r="H1" s="94"/>
      <c r="I1" s="94"/>
      <c r="J1" s="94"/>
    </row>
    <row r="3" spans="1:13" ht="30" customHeight="1" x14ac:dyDescent="0.15">
      <c r="A3" s="104" t="s">
        <v>100</v>
      </c>
      <c r="B3" s="104"/>
      <c r="C3" s="104"/>
      <c r="D3" s="104"/>
      <c r="E3" s="104"/>
      <c r="F3" s="104"/>
      <c r="G3" s="104"/>
      <c r="H3" s="104"/>
      <c r="I3" s="104"/>
      <c r="J3" s="3"/>
      <c r="K3" s="3"/>
      <c r="L3" s="3"/>
      <c r="M3" s="3"/>
    </row>
    <row r="4" spans="1:13" ht="30" customHeight="1" x14ac:dyDescent="0.15">
      <c r="A4" s="104" t="s">
        <v>103</v>
      </c>
      <c r="B4" s="104"/>
      <c r="C4" s="104"/>
      <c r="D4" s="104"/>
      <c r="E4" s="104"/>
      <c r="F4" s="104"/>
      <c r="G4" s="104"/>
      <c r="H4" s="104"/>
      <c r="I4" s="104"/>
      <c r="J4" s="3"/>
      <c r="K4" s="3"/>
      <c r="L4" s="3"/>
      <c r="M4" s="3"/>
    </row>
    <row r="5" spans="1:13" ht="30" customHeight="1" x14ac:dyDescent="0.15">
      <c r="A5" s="104" t="s">
        <v>70</v>
      </c>
      <c r="B5" s="104"/>
      <c r="C5" s="104"/>
      <c r="D5" s="104"/>
      <c r="E5" s="104"/>
      <c r="F5" s="104"/>
      <c r="G5" s="104"/>
      <c r="H5" s="104"/>
      <c r="I5" s="104"/>
    </row>
    <row r="6" spans="1:13" ht="27.75" customHeight="1" x14ac:dyDescent="0.15">
      <c r="A6" s="133" t="s">
        <v>110</v>
      </c>
      <c r="B6" s="134"/>
      <c r="C6" s="134"/>
      <c r="D6" s="134"/>
      <c r="E6" s="134"/>
      <c r="F6" s="134"/>
      <c r="G6" s="134"/>
      <c r="H6" s="134"/>
      <c r="I6" s="135"/>
    </row>
    <row r="7" spans="1:13" ht="20.25" customHeight="1" x14ac:dyDescent="0.15">
      <c r="A7" s="98" t="s">
        <v>0</v>
      </c>
      <c r="B7" s="99"/>
      <c r="C7" s="95" t="s">
        <v>96</v>
      </c>
      <c r="D7" s="96"/>
      <c r="E7" s="96"/>
      <c r="F7" s="96"/>
      <c r="G7" s="96"/>
      <c r="H7" s="96"/>
      <c r="I7" s="97"/>
      <c r="J7" s="5"/>
    </row>
    <row r="8" spans="1:13" ht="17.25" customHeight="1" x14ac:dyDescent="0.15">
      <c r="A8" s="100"/>
      <c r="B8" s="101"/>
      <c r="C8" s="109" t="s">
        <v>54</v>
      </c>
      <c r="D8" s="89" t="s">
        <v>67</v>
      </c>
      <c r="E8" s="89" t="s">
        <v>68</v>
      </c>
      <c r="F8" s="89" t="s">
        <v>42</v>
      </c>
      <c r="G8" s="89" t="s">
        <v>43</v>
      </c>
      <c r="H8" s="89" t="s">
        <v>55</v>
      </c>
      <c r="I8" s="107" t="s">
        <v>95</v>
      </c>
    </row>
    <row r="9" spans="1:13" ht="15" customHeight="1" x14ac:dyDescent="0.15">
      <c r="A9" s="102"/>
      <c r="B9" s="103"/>
      <c r="C9" s="109"/>
      <c r="D9" s="90"/>
      <c r="E9" s="90"/>
      <c r="F9" s="90"/>
      <c r="G9" s="90"/>
      <c r="H9" s="90"/>
      <c r="I9" s="108"/>
    </row>
    <row r="10" spans="1:13" ht="21.75" customHeight="1" thickBot="1" x14ac:dyDescent="0.2">
      <c r="A10" s="110" t="s">
        <v>1</v>
      </c>
      <c r="B10" s="111"/>
      <c r="C10" s="111"/>
      <c r="D10" s="111"/>
      <c r="E10" s="111"/>
      <c r="F10" s="111"/>
      <c r="G10" s="111"/>
      <c r="H10" s="111"/>
      <c r="I10" s="112"/>
    </row>
    <row r="11" spans="1:13" ht="15" customHeight="1" x14ac:dyDescent="0.15">
      <c r="A11" s="6">
        <v>1</v>
      </c>
      <c r="B11" s="7" t="s">
        <v>2</v>
      </c>
      <c r="C11" s="8">
        <f t="shared" ref="C11:H11" si="0">SUM(C12:C19)</f>
        <v>0</v>
      </c>
      <c r="D11" s="8">
        <f t="shared" si="0"/>
        <v>0</v>
      </c>
      <c r="E11" s="8">
        <f t="shared" si="0"/>
        <v>0</v>
      </c>
      <c r="F11" s="8">
        <f t="shared" si="0"/>
        <v>0</v>
      </c>
      <c r="G11" s="8">
        <f t="shared" si="0"/>
        <v>0</v>
      </c>
      <c r="H11" s="8">
        <f t="shared" si="0"/>
        <v>0</v>
      </c>
      <c r="I11" s="9">
        <f>H11-C11</f>
        <v>0</v>
      </c>
    </row>
    <row r="12" spans="1:13" ht="15" customHeight="1" x14ac:dyDescent="0.15">
      <c r="A12" s="10">
        <v>1.1000000000000001</v>
      </c>
      <c r="B12" s="11" t="s">
        <v>3</v>
      </c>
      <c r="C12" s="12"/>
      <c r="D12" s="12"/>
      <c r="E12" s="12"/>
      <c r="F12" s="12"/>
      <c r="G12" s="12"/>
      <c r="H12" s="13"/>
      <c r="I12" s="14"/>
    </row>
    <row r="13" spans="1:13" ht="15" customHeight="1" x14ac:dyDescent="0.15">
      <c r="A13" s="10">
        <v>1.2</v>
      </c>
      <c r="B13" s="11" t="s">
        <v>4</v>
      </c>
      <c r="C13" s="12"/>
      <c r="D13" s="12"/>
      <c r="E13" s="12"/>
      <c r="F13" s="12"/>
      <c r="G13" s="12"/>
      <c r="H13" s="13"/>
      <c r="I13" s="14"/>
    </row>
    <row r="14" spans="1:13" ht="15" customHeight="1" x14ac:dyDescent="0.15">
      <c r="A14" s="10">
        <v>1.3</v>
      </c>
      <c r="B14" s="11" t="s">
        <v>5</v>
      </c>
      <c r="C14" s="12"/>
      <c r="D14" s="12"/>
      <c r="E14" s="12"/>
      <c r="F14" s="12"/>
      <c r="G14" s="12"/>
      <c r="H14" s="15"/>
      <c r="I14" s="14"/>
    </row>
    <row r="15" spans="1:13" ht="15" customHeight="1" x14ac:dyDescent="0.15">
      <c r="A15" s="10">
        <v>1.4</v>
      </c>
      <c r="B15" s="11" t="s">
        <v>6</v>
      </c>
      <c r="C15" s="12"/>
      <c r="D15" s="12"/>
      <c r="E15" s="12"/>
      <c r="F15" s="12"/>
      <c r="G15" s="12"/>
      <c r="H15" s="15"/>
      <c r="I15" s="14"/>
    </row>
    <row r="16" spans="1:13" ht="15" customHeight="1" x14ac:dyDescent="0.15">
      <c r="A16" s="10">
        <v>1.5</v>
      </c>
      <c r="B16" s="11" t="s">
        <v>7</v>
      </c>
      <c r="C16" s="12"/>
      <c r="D16" s="12"/>
      <c r="E16" s="12"/>
      <c r="F16" s="12"/>
      <c r="G16" s="12"/>
      <c r="H16" s="15"/>
      <c r="I16" s="14"/>
    </row>
    <row r="17" spans="1:9" ht="15" customHeight="1" x14ac:dyDescent="0.15">
      <c r="A17" s="10">
        <v>1.6</v>
      </c>
      <c r="B17" s="11" t="s">
        <v>8</v>
      </c>
      <c r="C17" s="12"/>
      <c r="D17" s="12"/>
      <c r="E17" s="12"/>
      <c r="F17" s="12"/>
      <c r="G17" s="12"/>
      <c r="H17" s="15"/>
      <c r="I17" s="14"/>
    </row>
    <row r="18" spans="1:9" ht="15" customHeight="1" x14ac:dyDescent="0.15">
      <c r="A18" s="10">
        <v>1.7</v>
      </c>
      <c r="B18" s="11" t="s">
        <v>69</v>
      </c>
      <c r="C18" s="12"/>
      <c r="D18" s="12"/>
      <c r="E18" s="12"/>
      <c r="F18" s="12"/>
      <c r="G18" s="12"/>
      <c r="H18" s="13"/>
      <c r="I18" s="14"/>
    </row>
    <row r="19" spans="1:9" ht="15" customHeight="1" x14ac:dyDescent="0.15">
      <c r="A19" s="10">
        <v>1.8</v>
      </c>
      <c r="B19" s="11" t="s">
        <v>9</v>
      </c>
      <c r="C19" s="12"/>
      <c r="D19" s="12"/>
      <c r="E19" s="12"/>
      <c r="F19" s="12"/>
      <c r="G19" s="12"/>
      <c r="H19" s="13"/>
      <c r="I19" s="14"/>
    </row>
    <row r="20" spans="1:9" ht="15" customHeight="1" x14ac:dyDescent="0.15">
      <c r="A20" s="16">
        <v>2</v>
      </c>
      <c r="B20" s="17" t="s">
        <v>10</v>
      </c>
      <c r="C20" s="8">
        <f t="shared" ref="C20:H20" si="1">SUM(C21:C25)</f>
        <v>0</v>
      </c>
      <c r="D20" s="8">
        <f t="shared" si="1"/>
        <v>0</v>
      </c>
      <c r="E20" s="8">
        <f t="shared" si="1"/>
        <v>0</v>
      </c>
      <c r="F20" s="8">
        <f t="shared" si="1"/>
        <v>0</v>
      </c>
      <c r="G20" s="8">
        <f t="shared" si="1"/>
        <v>0</v>
      </c>
      <c r="H20" s="8">
        <f t="shared" si="1"/>
        <v>0</v>
      </c>
      <c r="I20" s="9">
        <f>H20-C20</f>
        <v>0</v>
      </c>
    </row>
    <row r="21" spans="1:9" x14ac:dyDescent="0.15">
      <c r="A21" s="10">
        <v>2.1</v>
      </c>
      <c r="B21" s="11" t="s">
        <v>11</v>
      </c>
      <c r="C21" s="12"/>
      <c r="D21" s="12"/>
      <c r="E21" s="12"/>
      <c r="F21" s="12"/>
      <c r="G21" s="12"/>
      <c r="H21" s="13"/>
      <c r="I21" s="14"/>
    </row>
    <row r="22" spans="1:9" ht="15" customHeight="1" x14ac:dyDescent="0.15">
      <c r="A22" s="10">
        <v>2.2000000000000002</v>
      </c>
      <c r="B22" s="11" t="s">
        <v>12</v>
      </c>
      <c r="C22" s="12"/>
      <c r="D22" s="12"/>
      <c r="E22" s="12"/>
      <c r="F22" s="12"/>
      <c r="G22" s="12"/>
      <c r="H22" s="15"/>
      <c r="I22" s="14"/>
    </row>
    <row r="23" spans="1:9" ht="15" customHeight="1" x14ac:dyDescent="0.15">
      <c r="A23" s="10">
        <v>2.2999999999999998</v>
      </c>
      <c r="B23" s="11" t="s">
        <v>13</v>
      </c>
      <c r="C23" s="12"/>
      <c r="D23" s="12"/>
      <c r="E23" s="12"/>
      <c r="F23" s="12"/>
      <c r="G23" s="12"/>
      <c r="H23" s="15"/>
      <c r="I23" s="14"/>
    </row>
    <row r="24" spans="1:9" ht="15" customHeight="1" x14ac:dyDescent="0.15">
      <c r="A24" s="10">
        <v>2.4</v>
      </c>
      <c r="B24" s="11" t="s">
        <v>71</v>
      </c>
      <c r="C24" s="12"/>
      <c r="D24" s="12"/>
      <c r="E24" s="12"/>
      <c r="F24" s="12"/>
      <c r="G24" s="12"/>
      <c r="H24" s="13"/>
      <c r="I24" s="14"/>
    </row>
    <row r="25" spans="1:9" ht="15" customHeight="1" x14ac:dyDescent="0.15">
      <c r="A25" s="10">
        <v>2.9</v>
      </c>
      <c r="B25" s="11" t="s">
        <v>14</v>
      </c>
      <c r="C25" s="12"/>
      <c r="D25" s="12"/>
      <c r="E25" s="12"/>
      <c r="F25" s="12"/>
      <c r="G25" s="12"/>
      <c r="H25" s="13"/>
      <c r="I25" s="14"/>
    </row>
    <row r="26" spans="1:9" ht="15" customHeight="1" x14ac:dyDescent="0.15">
      <c r="A26" s="16">
        <v>3</v>
      </c>
      <c r="B26" s="17" t="s">
        <v>15</v>
      </c>
      <c r="C26" s="8">
        <f t="shared" ref="C26:H26" si="2">C28</f>
        <v>0</v>
      </c>
      <c r="D26" s="8">
        <f t="shared" si="2"/>
        <v>0</v>
      </c>
      <c r="E26" s="8">
        <f t="shared" si="2"/>
        <v>0</v>
      </c>
      <c r="F26" s="8">
        <f t="shared" si="2"/>
        <v>0</v>
      </c>
      <c r="G26" s="8">
        <f t="shared" si="2"/>
        <v>0</v>
      </c>
      <c r="H26" s="8">
        <f t="shared" si="2"/>
        <v>0</v>
      </c>
      <c r="I26" s="9">
        <f>H26-C26</f>
        <v>0</v>
      </c>
    </row>
    <row r="27" spans="1:9" ht="15" customHeight="1" x14ac:dyDescent="0.15">
      <c r="A27" s="10">
        <v>3.1</v>
      </c>
      <c r="B27" s="11" t="s">
        <v>16</v>
      </c>
      <c r="C27" s="12"/>
      <c r="D27" s="12"/>
      <c r="E27" s="12"/>
      <c r="F27" s="12"/>
      <c r="G27" s="12"/>
      <c r="H27" s="15"/>
      <c r="I27" s="14"/>
    </row>
    <row r="28" spans="1:9" ht="15" customHeight="1" x14ac:dyDescent="0.15">
      <c r="A28" s="10">
        <v>3.2</v>
      </c>
      <c r="B28" s="11" t="s">
        <v>72</v>
      </c>
      <c r="C28" s="12"/>
      <c r="D28" s="12"/>
      <c r="E28" s="12"/>
      <c r="F28" s="12"/>
      <c r="G28" s="12"/>
      <c r="H28" s="15"/>
      <c r="I28" s="14"/>
    </row>
    <row r="29" spans="1:9" ht="12.75" customHeight="1" x14ac:dyDescent="0.15">
      <c r="A29" s="16">
        <v>4</v>
      </c>
      <c r="B29" s="17" t="s">
        <v>17</v>
      </c>
      <c r="C29" s="8">
        <f t="shared" ref="C29:H29" si="3">SUM(C30:C34)</f>
        <v>0</v>
      </c>
      <c r="D29" s="8">
        <f t="shared" si="3"/>
        <v>0</v>
      </c>
      <c r="E29" s="8">
        <f t="shared" si="3"/>
        <v>0</v>
      </c>
      <c r="F29" s="8">
        <f t="shared" si="3"/>
        <v>0</v>
      </c>
      <c r="G29" s="8">
        <f t="shared" si="3"/>
        <v>0</v>
      </c>
      <c r="H29" s="8">
        <f t="shared" si="3"/>
        <v>0</v>
      </c>
      <c r="I29" s="9">
        <f>H29-C29</f>
        <v>0</v>
      </c>
    </row>
    <row r="30" spans="1:9" ht="15" customHeight="1" x14ac:dyDescent="0.15">
      <c r="A30" s="10">
        <v>4.0999999999999996</v>
      </c>
      <c r="B30" s="18" t="s">
        <v>18</v>
      </c>
      <c r="C30" s="19"/>
      <c r="D30" s="19"/>
      <c r="E30" s="19"/>
      <c r="F30" s="19"/>
      <c r="G30" s="19"/>
      <c r="H30" s="13"/>
      <c r="I30" s="14"/>
    </row>
    <row r="31" spans="1:9" ht="15" customHeight="1" x14ac:dyDescent="0.15">
      <c r="A31" s="10">
        <v>4.3</v>
      </c>
      <c r="B31" s="18" t="s">
        <v>19</v>
      </c>
      <c r="C31" s="19"/>
      <c r="D31" s="19"/>
      <c r="E31" s="19"/>
      <c r="F31" s="19"/>
      <c r="G31" s="19"/>
      <c r="H31" s="15"/>
      <c r="I31" s="14"/>
    </row>
    <row r="32" spans="1:9" ht="15" customHeight="1" x14ac:dyDescent="0.15">
      <c r="A32" s="10">
        <v>4.4000000000000004</v>
      </c>
      <c r="B32" s="18" t="s">
        <v>73</v>
      </c>
      <c r="C32" s="19"/>
      <c r="D32" s="19"/>
      <c r="E32" s="19"/>
      <c r="F32" s="19"/>
      <c r="G32" s="19"/>
      <c r="H32" s="15"/>
      <c r="I32" s="14"/>
    </row>
    <row r="33" spans="1:10" ht="15" customHeight="1" x14ac:dyDescent="0.15">
      <c r="A33" s="10">
        <v>4.5</v>
      </c>
      <c r="B33" s="11" t="s">
        <v>74</v>
      </c>
      <c r="C33" s="19"/>
      <c r="D33" s="19"/>
      <c r="E33" s="19"/>
      <c r="F33" s="19"/>
      <c r="G33" s="19"/>
      <c r="H33" s="13"/>
      <c r="I33" s="14"/>
    </row>
    <row r="34" spans="1:10" ht="15" customHeight="1" x14ac:dyDescent="0.15">
      <c r="A34" s="10">
        <v>4.9000000000000004</v>
      </c>
      <c r="B34" s="18" t="s">
        <v>20</v>
      </c>
      <c r="C34" s="19"/>
      <c r="D34" s="19"/>
      <c r="E34" s="19"/>
      <c r="F34" s="19"/>
      <c r="G34" s="19"/>
      <c r="H34" s="13"/>
      <c r="I34" s="14"/>
    </row>
    <row r="35" spans="1:10" ht="15" customHeight="1" x14ac:dyDescent="0.15">
      <c r="A35" s="16">
        <v>5</v>
      </c>
      <c r="B35" s="17" t="s">
        <v>21</v>
      </c>
      <c r="C35" s="8">
        <f t="shared" ref="C35:H35" si="4">SUM(C36:C38)</f>
        <v>0</v>
      </c>
      <c r="D35" s="8">
        <f t="shared" si="4"/>
        <v>0</v>
      </c>
      <c r="E35" s="8">
        <f t="shared" si="4"/>
        <v>0</v>
      </c>
      <c r="F35" s="8">
        <f t="shared" si="4"/>
        <v>0</v>
      </c>
      <c r="G35" s="8">
        <f t="shared" si="4"/>
        <v>0</v>
      </c>
      <c r="H35" s="8">
        <f t="shared" si="4"/>
        <v>0</v>
      </c>
      <c r="I35" s="9">
        <f>H35-C35</f>
        <v>0</v>
      </c>
    </row>
    <row r="36" spans="1:10" ht="15" customHeight="1" x14ac:dyDescent="0.15">
      <c r="A36" s="10">
        <v>5.0999999999999996</v>
      </c>
      <c r="B36" s="18" t="s">
        <v>22</v>
      </c>
      <c r="C36" s="19"/>
      <c r="D36" s="19"/>
      <c r="E36" s="19"/>
      <c r="F36" s="19"/>
      <c r="G36" s="19"/>
      <c r="H36" s="13"/>
      <c r="I36" s="14"/>
    </row>
    <row r="37" spans="1:10" ht="15" customHeight="1" x14ac:dyDescent="0.15">
      <c r="A37" s="10">
        <v>5.4</v>
      </c>
      <c r="B37" s="11" t="s">
        <v>75</v>
      </c>
      <c r="C37" s="19"/>
      <c r="D37" s="19"/>
      <c r="E37" s="19"/>
      <c r="F37" s="19"/>
      <c r="G37" s="19"/>
      <c r="H37" s="13"/>
      <c r="I37" s="14"/>
    </row>
    <row r="38" spans="1:10" ht="15" customHeight="1" x14ac:dyDescent="0.15">
      <c r="A38" s="10">
        <v>5.9</v>
      </c>
      <c r="B38" s="18" t="s">
        <v>76</v>
      </c>
      <c r="C38" s="19"/>
      <c r="D38" s="19"/>
      <c r="E38" s="19"/>
      <c r="F38" s="19"/>
      <c r="G38" s="19"/>
      <c r="H38" s="13"/>
      <c r="I38" s="14"/>
    </row>
    <row r="39" spans="1:10" ht="15" customHeight="1" x14ac:dyDescent="0.15">
      <c r="A39" s="16">
        <v>6</v>
      </c>
      <c r="B39" s="17" t="s">
        <v>23</v>
      </c>
      <c r="C39" s="8">
        <f t="shared" ref="C39:H39" si="5">SUM(C40:C45)</f>
        <v>0</v>
      </c>
      <c r="D39" s="8">
        <f t="shared" si="5"/>
        <v>0</v>
      </c>
      <c r="E39" s="8">
        <f t="shared" si="5"/>
        <v>0</v>
      </c>
      <c r="F39" s="8">
        <f t="shared" si="5"/>
        <v>0</v>
      </c>
      <c r="G39" s="8">
        <f t="shared" si="5"/>
        <v>0</v>
      </c>
      <c r="H39" s="8">
        <f t="shared" si="5"/>
        <v>0</v>
      </c>
      <c r="I39" s="9">
        <f>H39-C39</f>
        <v>0</v>
      </c>
    </row>
    <row r="40" spans="1:10" ht="15" customHeight="1" x14ac:dyDescent="0.15">
      <c r="A40" s="10">
        <v>6.2</v>
      </c>
      <c r="B40" s="18" t="s">
        <v>44</v>
      </c>
      <c r="C40" s="19"/>
      <c r="D40" s="19"/>
      <c r="E40" s="19"/>
      <c r="F40" s="19"/>
      <c r="G40" s="19"/>
      <c r="H40" s="13"/>
      <c r="I40" s="14"/>
    </row>
    <row r="41" spans="1:10" ht="15" customHeight="1" x14ac:dyDescent="0.15">
      <c r="A41" s="10">
        <v>6.3</v>
      </c>
      <c r="B41" s="18" t="s">
        <v>45</v>
      </c>
      <c r="C41" s="19"/>
      <c r="D41" s="19"/>
      <c r="E41" s="19"/>
      <c r="F41" s="19"/>
      <c r="G41" s="19"/>
      <c r="H41" s="13"/>
      <c r="I41" s="14"/>
    </row>
    <row r="42" spans="1:10" ht="15" customHeight="1" x14ac:dyDescent="0.15">
      <c r="A42" s="10">
        <v>6.4</v>
      </c>
      <c r="B42" s="18" t="s">
        <v>46</v>
      </c>
      <c r="C42" s="19"/>
      <c r="D42" s="19"/>
      <c r="E42" s="19"/>
      <c r="F42" s="19"/>
      <c r="G42" s="19"/>
      <c r="H42" s="13"/>
      <c r="I42" s="14"/>
    </row>
    <row r="43" spans="1:10" ht="12.75" customHeight="1" x14ac:dyDescent="0.15">
      <c r="A43" s="10">
        <v>6.5</v>
      </c>
      <c r="B43" s="11" t="s">
        <v>77</v>
      </c>
      <c r="C43" s="19"/>
      <c r="D43" s="19"/>
      <c r="E43" s="19"/>
      <c r="F43" s="19"/>
      <c r="G43" s="19"/>
      <c r="H43" s="13"/>
      <c r="I43" s="14"/>
    </row>
    <row r="44" spans="1:10" ht="13" x14ac:dyDescent="0.15">
      <c r="A44" s="10">
        <v>6.8</v>
      </c>
      <c r="B44" s="18" t="s">
        <v>78</v>
      </c>
      <c r="C44" s="19"/>
      <c r="D44" s="19"/>
      <c r="E44" s="19"/>
      <c r="F44" s="19"/>
      <c r="G44" s="19"/>
      <c r="H44" s="13"/>
      <c r="I44" s="14"/>
      <c r="J44" s="20"/>
    </row>
    <row r="45" spans="1:10" ht="12.75" customHeight="1" x14ac:dyDescent="0.15">
      <c r="A45" s="10">
        <v>6.9</v>
      </c>
      <c r="B45" s="18" t="s">
        <v>24</v>
      </c>
      <c r="C45" s="19"/>
      <c r="D45" s="19"/>
      <c r="E45" s="19"/>
      <c r="F45" s="19"/>
      <c r="G45" s="19"/>
      <c r="H45" s="13"/>
      <c r="I45" s="14"/>
      <c r="J45" s="20"/>
    </row>
    <row r="46" spans="1:10" ht="12.75" customHeight="1" x14ac:dyDescent="0.15">
      <c r="A46" s="16">
        <v>7</v>
      </c>
      <c r="B46" s="17" t="s">
        <v>25</v>
      </c>
      <c r="C46" s="8">
        <f t="shared" ref="C46:H46" si="6">SUM(C47:C54)</f>
        <v>7500000</v>
      </c>
      <c r="D46" s="8">
        <f t="shared" si="6"/>
        <v>446479.05</v>
      </c>
      <c r="E46" s="8">
        <f t="shared" si="6"/>
        <v>0</v>
      </c>
      <c r="F46" s="8">
        <f t="shared" si="6"/>
        <v>7946479.0499999998</v>
      </c>
      <c r="G46" s="8">
        <f t="shared" si="6"/>
        <v>7946479.0499999998</v>
      </c>
      <c r="H46" s="8">
        <f t="shared" si="6"/>
        <v>7946479.0499999998</v>
      </c>
      <c r="I46" s="9">
        <f>H46-C46</f>
        <v>446479.04999999981</v>
      </c>
      <c r="J46" s="20"/>
    </row>
    <row r="47" spans="1:10" ht="12.75" customHeight="1" x14ac:dyDescent="0.15">
      <c r="A47" s="10">
        <v>7.1</v>
      </c>
      <c r="B47" s="18" t="s">
        <v>79</v>
      </c>
      <c r="C47" s="19">
        <v>7500000</v>
      </c>
      <c r="D47" s="19">
        <v>446479.05</v>
      </c>
      <c r="E47" s="19"/>
      <c r="F47" s="19">
        <f>+C47+D47</f>
        <v>7946479.0499999998</v>
      </c>
      <c r="G47" s="19">
        <f>+F47</f>
        <v>7946479.0499999998</v>
      </c>
      <c r="H47" s="21">
        <f>+G47</f>
        <v>7946479.0499999998</v>
      </c>
      <c r="I47" s="14"/>
      <c r="J47" s="20"/>
    </row>
    <row r="48" spans="1:10" ht="30" customHeight="1" x14ac:dyDescent="0.15">
      <c r="A48" s="10">
        <v>7.2</v>
      </c>
      <c r="B48" s="18" t="s">
        <v>80</v>
      </c>
      <c r="C48" s="19"/>
      <c r="D48" s="19"/>
      <c r="E48" s="19"/>
      <c r="F48" s="19"/>
      <c r="G48" s="19"/>
      <c r="H48" s="21"/>
      <c r="I48" s="14"/>
      <c r="J48" s="20"/>
    </row>
    <row r="49" spans="1:9" ht="12.75" customHeight="1" x14ac:dyDescent="0.15">
      <c r="A49" s="10">
        <v>7.3</v>
      </c>
      <c r="B49" s="18" t="s">
        <v>81</v>
      </c>
      <c r="C49" s="19"/>
      <c r="D49" s="19"/>
      <c r="E49" s="19"/>
      <c r="F49" s="19"/>
      <c r="G49" s="19"/>
      <c r="H49" s="21"/>
      <c r="I49" s="14"/>
    </row>
    <row r="50" spans="1:9" ht="26" x14ac:dyDescent="0.15">
      <c r="A50" s="10">
        <v>7.4</v>
      </c>
      <c r="B50" s="18" t="s">
        <v>82</v>
      </c>
      <c r="C50" s="19"/>
      <c r="D50" s="19"/>
      <c r="E50" s="19"/>
      <c r="F50" s="19"/>
      <c r="G50" s="19"/>
      <c r="H50" s="21"/>
      <c r="I50" s="14"/>
    </row>
    <row r="51" spans="1:9" ht="26" x14ac:dyDescent="0.15">
      <c r="A51" s="10">
        <v>7.5</v>
      </c>
      <c r="B51" s="18" t="s">
        <v>83</v>
      </c>
      <c r="C51" s="19"/>
      <c r="D51" s="19"/>
      <c r="E51" s="19"/>
      <c r="F51" s="19"/>
      <c r="G51" s="19"/>
      <c r="H51" s="21"/>
      <c r="I51" s="14"/>
    </row>
    <row r="52" spans="1:9" ht="26" x14ac:dyDescent="0.15">
      <c r="A52" s="10">
        <v>7.6</v>
      </c>
      <c r="B52" s="18" t="s">
        <v>84</v>
      </c>
      <c r="C52" s="19"/>
      <c r="D52" s="19"/>
      <c r="E52" s="19"/>
      <c r="F52" s="19"/>
      <c r="G52" s="19"/>
      <c r="H52" s="21"/>
      <c r="I52" s="14"/>
    </row>
    <row r="53" spans="1:9" ht="12.75" customHeight="1" x14ac:dyDescent="0.15">
      <c r="A53" s="10">
        <v>7.7</v>
      </c>
      <c r="B53" s="18" t="s">
        <v>85</v>
      </c>
      <c r="C53" s="19"/>
      <c r="D53" s="19"/>
      <c r="E53" s="19"/>
      <c r="F53" s="19"/>
      <c r="G53" s="19"/>
      <c r="H53" s="21"/>
      <c r="I53" s="14"/>
    </row>
    <row r="54" spans="1:9" ht="12.75" customHeight="1" x14ac:dyDescent="0.15">
      <c r="A54" s="10">
        <v>7.8</v>
      </c>
      <c r="B54" s="18" t="s">
        <v>86</v>
      </c>
      <c r="C54" s="19"/>
      <c r="D54" s="19"/>
      <c r="E54" s="19"/>
      <c r="F54" s="19"/>
      <c r="G54" s="19"/>
      <c r="H54" s="21"/>
      <c r="I54" s="14"/>
    </row>
    <row r="55" spans="1:9" ht="12.75" customHeight="1" x14ac:dyDescent="0.15">
      <c r="A55" s="16">
        <v>8</v>
      </c>
      <c r="B55" s="17" t="s">
        <v>26</v>
      </c>
      <c r="C55" s="8">
        <f t="shared" ref="C55:H55" si="7">SUM(C56:C60)</f>
        <v>95541079</v>
      </c>
      <c r="D55" s="8">
        <f t="shared" si="7"/>
        <v>0</v>
      </c>
      <c r="E55" s="8">
        <f t="shared" si="7"/>
        <v>9983285</v>
      </c>
      <c r="F55" s="8">
        <f t="shared" si="7"/>
        <v>85557794</v>
      </c>
      <c r="G55" s="8">
        <f t="shared" si="7"/>
        <v>85557794</v>
      </c>
      <c r="H55" s="8">
        <f t="shared" si="7"/>
        <v>85557794</v>
      </c>
      <c r="I55" s="9">
        <f>H55-C55</f>
        <v>-9983285</v>
      </c>
    </row>
    <row r="56" spans="1:9" ht="13" x14ac:dyDescent="0.15">
      <c r="A56" s="10">
        <v>8.1</v>
      </c>
      <c r="B56" s="18" t="s">
        <v>27</v>
      </c>
      <c r="C56" s="19">
        <v>95541079</v>
      </c>
      <c r="D56" s="19"/>
      <c r="E56" s="19">
        <v>9983285</v>
      </c>
      <c r="F56" s="19">
        <f>+C56-E56</f>
        <v>85557794</v>
      </c>
      <c r="G56" s="19">
        <f>+F56</f>
        <v>85557794</v>
      </c>
      <c r="H56" s="13">
        <f>+G56</f>
        <v>85557794</v>
      </c>
      <c r="I56" s="14"/>
    </row>
    <row r="57" spans="1:9" ht="13" x14ac:dyDescent="0.15">
      <c r="A57" s="10">
        <v>8.1999999999999993</v>
      </c>
      <c r="B57" s="18" t="s">
        <v>28</v>
      </c>
      <c r="C57" s="19"/>
      <c r="D57" s="19"/>
      <c r="E57" s="19"/>
      <c r="F57" s="19"/>
      <c r="G57" s="19"/>
      <c r="H57" s="13"/>
      <c r="I57" s="14"/>
    </row>
    <row r="58" spans="1:9" ht="13" x14ac:dyDescent="0.15">
      <c r="A58" s="10">
        <v>8.3000000000000007</v>
      </c>
      <c r="B58" s="18" t="s">
        <v>29</v>
      </c>
      <c r="C58" s="19"/>
      <c r="D58" s="19"/>
      <c r="E58" s="19"/>
      <c r="F58" s="19"/>
      <c r="G58" s="19"/>
      <c r="H58" s="13"/>
      <c r="I58" s="14"/>
    </row>
    <row r="59" spans="1:9" ht="12.75" customHeight="1" x14ac:dyDescent="0.15">
      <c r="A59" s="10">
        <v>8.4</v>
      </c>
      <c r="B59" s="18" t="s">
        <v>87</v>
      </c>
      <c r="C59" s="19"/>
      <c r="D59" s="19"/>
      <c r="E59" s="19"/>
      <c r="F59" s="19"/>
      <c r="G59" s="19"/>
      <c r="H59" s="13"/>
      <c r="I59" s="14"/>
    </row>
    <row r="60" spans="1:9" ht="13" x14ac:dyDescent="0.15">
      <c r="A60" s="10">
        <v>8.5</v>
      </c>
      <c r="B60" s="18" t="s">
        <v>88</v>
      </c>
      <c r="C60" s="19"/>
      <c r="D60" s="19"/>
      <c r="E60" s="19"/>
      <c r="F60" s="19"/>
      <c r="G60" s="19"/>
      <c r="H60" s="13"/>
      <c r="I60" s="14"/>
    </row>
    <row r="61" spans="1:9" ht="12.75" customHeight="1" x14ac:dyDescent="0.15">
      <c r="A61" s="16">
        <v>9</v>
      </c>
      <c r="B61" s="17" t="s">
        <v>30</v>
      </c>
      <c r="C61" s="8">
        <f t="shared" ref="C61:H61" si="8">SUM(C62:C65)</f>
        <v>0</v>
      </c>
      <c r="D61" s="8">
        <f t="shared" si="8"/>
        <v>0</v>
      </c>
      <c r="E61" s="8">
        <f t="shared" si="8"/>
        <v>0</v>
      </c>
      <c r="F61" s="8">
        <f t="shared" si="8"/>
        <v>0</v>
      </c>
      <c r="G61" s="8">
        <f t="shared" si="8"/>
        <v>0</v>
      </c>
      <c r="H61" s="8">
        <f t="shared" si="8"/>
        <v>0</v>
      </c>
      <c r="I61" s="9">
        <f>H61-C61</f>
        <v>0</v>
      </c>
    </row>
    <row r="62" spans="1:9" ht="12.75" customHeight="1" x14ac:dyDescent="0.15">
      <c r="A62" s="10">
        <v>9.1</v>
      </c>
      <c r="B62" s="18" t="s">
        <v>89</v>
      </c>
      <c r="C62" s="19"/>
      <c r="D62" s="19"/>
      <c r="E62" s="19"/>
      <c r="F62" s="19"/>
      <c r="G62" s="19"/>
      <c r="H62" s="13"/>
      <c r="I62" s="14"/>
    </row>
    <row r="63" spans="1:9" ht="13" x14ac:dyDescent="0.15">
      <c r="A63" s="10">
        <v>9.3000000000000007</v>
      </c>
      <c r="B63" s="18" t="s">
        <v>90</v>
      </c>
      <c r="C63" s="19"/>
      <c r="D63" s="19"/>
      <c r="E63" s="19"/>
      <c r="F63" s="19"/>
      <c r="G63" s="19"/>
      <c r="H63" s="15"/>
      <c r="I63" s="14"/>
    </row>
    <row r="64" spans="1:9" ht="12.75" customHeight="1" x14ac:dyDescent="0.15">
      <c r="A64" s="10">
        <v>9.5</v>
      </c>
      <c r="B64" s="18" t="s">
        <v>31</v>
      </c>
      <c r="C64" s="19"/>
      <c r="D64" s="19"/>
      <c r="E64" s="19"/>
      <c r="F64" s="19"/>
      <c r="G64" s="19"/>
      <c r="H64" s="15"/>
      <c r="I64" s="14"/>
    </row>
    <row r="65" spans="1:10" ht="13" x14ac:dyDescent="0.15">
      <c r="A65" s="10">
        <v>9.6999999999999993</v>
      </c>
      <c r="B65" s="18" t="s">
        <v>91</v>
      </c>
      <c r="C65" s="19"/>
      <c r="D65" s="19"/>
      <c r="E65" s="19"/>
      <c r="F65" s="19"/>
      <c r="G65" s="19"/>
      <c r="H65" s="15"/>
      <c r="I65" s="14"/>
    </row>
    <row r="66" spans="1:10" ht="13" x14ac:dyDescent="0.15">
      <c r="A66" s="16" t="s">
        <v>32</v>
      </c>
      <c r="B66" s="17" t="s">
        <v>33</v>
      </c>
      <c r="C66" s="8">
        <f t="shared" ref="C66:H66" si="9">SUM(C67:C71)</f>
        <v>0</v>
      </c>
      <c r="D66" s="8">
        <f t="shared" si="9"/>
        <v>50000</v>
      </c>
      <c r="E66" s="8">
        <f t="shared" si="9"/>
        <v>0</v>
      </c>
      <c r="F66" s="8">
        <f t="shared" si="9"/>
        <v>50000</v>
      </c>
      <c r="G66" s="8">
        <f t="shared" si="9"/>
        <v>50000</v>
      </c>
      <c r="H66" s="8">
        <f t="shared" si="9"/>
        <v>50000</v>
      </c>
      <c r="I66" s="9">
        <f>H66-C66</f>
        <v>50000</v>
      </c>
    </row>
    <row r="67" spans="1:10" ht="12" customHeight="1" x14ac:dyDescent="0.15">
      <c r="A67" s="10">
        <v>10.1</v>
      </c>
      <c r="B67" s="22" t="s">
        <v>34</v>
      </c>
      <c r="C67" s="19"/>
      <c r="D67" s="19"/>
      <c r="E67" s="19"/>
      <c r="F67" s="19"/>
      <c r="G67" s="19"/>
      <c r="H67" s="23"/>
      <c r="I67" s="14"/>
    </row>
    <row r="68" spans="1:10" ht="12" customHeight="1" x14ac:dyDescent="0.15">
      <c r="A68" s="10">
        <v>10.199999999999999</v>
      </c>
      <c r="B68" s="22" t="s">
        <v>92</v>
      </c>
      <c r="C68" s="19"/>
      <c r="D68" s="19"/>
      <c r="E68" s="19"/>
      <c r="F68" s="19"/>
      <c r="G68" s="19"/>
      <c r="H68" s="23"/>
      <c r="I68" s="14"/>
    </row>
    <row r="69" spans="1:10" ht="15" customHeight="1" x14ac:dyDescent="0.15">
      <c r="A69" s="10">
        <v>10.3</v>
      </c>
      <c r="B69" s="22" t="s">
        <v>93</v>
      </c>
      <c r="C69" s="19"/>
      <c r="D69" s="19"/>
      <c r="E69" s="19"/>
      <c r="F69" s="19"/>
      <c r="G69" s="19"/>
      <c r="H69" s="23"/>
      <c r="I69" s="14"/>
    </row>
    <row r="70" spans="1:10" ht="13" x14ac:dyDescent="0.15">
      <c r="A70" s="10">
        <v>10.4</v>
      </c>
      <c r="B70" s="22" t="s">
        <v>94</v>
      </c>
      <c r="C70" s="19"/>
      <c r="D70" s="19"/>
      <c r="E70" s="19"/>
      <c r="F70" s="19"/>
      <c r="G70" s="19"/>
      <c r="H70" s="23"/>
      <c r="I70" s="14"/>
    </row>
    <row r="71" spans="1:10" ht="13" x14ac:dyDescent="0.15">
      <c r="A71" s="10">
        <v>10.9</v>
      </c>
      <c r="B71" s="22" t="s">
        <v>35</v>
      </c>
      <c r="C71" s="19">
        <v>0</v>
      </c>
      <c r="D71" s="19">
        <v>50000</v>
      </c>
      <c r="E71" s="19"/>
      <c r="F71" s="19">
        <v>50000</v>
      </c>
      <c r="G71" s="19">
        <v>50000</v>
      </c>
      <c r="H71" s="23">
        <v>50000</v>
      </c>
      <c r="I71" s="14"/>
    </row>
    <row r="72" spans="1:10" ht="13" x14ac:dyDescent="0.15">
      <c r="A72" s="24" t="s">
        <v>36</v>
      </c>
      <c r="B72" s="17" t="s">
        <v>37</v>
      </c>
      <c r="C72" s="8">
        <f t="shared" ref="C72:G72" si="10">SUM(C73)</f>
        <v>0</v>
      </c>
      <c r="D72" s="8">
        <f t="shared" si="10"/>
        <v>0</v>
      </c>
      <c r="E72" s="8">
        <f t="shared" si="10"/>
        <v>0</v>
      </c>
      <c r="F72" s="8">
        <f t="shared" si="10"/>
        <v>0</v>
      </c>
      <c r="G72" s="8">
        <f t="shared" si="10"/>
        <v>0</v>
      </c>
      <c r="H72" s="8">
        <f>SUM(H73)</f>
        <v>0</v>
      </c>
      <c r="I72" s="9">
        <f>H72-C72</f>
        <v>0</v>
      </c>
    </row>
    <row r="73" spans="1:10" ht="13" x14ac:dyDescent="0.15">
      <c r="A73" s="25">
        <v>11.1</v>
      </c>
      <c r="B73" s="26" t="s">
        <v>38</v>
      </c>
      <c r="C73" s="19"/>
      <c r="D73" s="19"/>
      <c r="E73" s="19"/>
      <c r="F73" s="19"/>
      <c r="G73" s="19"/>
      <c r="H73" s="15"/>
      <c r="I73" s="14"/>
    </row>
    <row r="74" spans="1:10" x14ac:dyDescent="0.15">
      <c r="A74" s="105" t="s">
        <v>39</v>
      </c>
      <c r="B74" s="106"/>
      <c r="C74" s="27">
        <f t="shared" ref="C74:H74" si="11">C11+C20+C26+C29+C35+C39+C46+C55+C61+C66+C72</f>
        <v>103041079</v>
      </c>
      <c r="D74" s="27">
        <f t="shared" si="11"/>
        <v>496479.05</v>
      </c>
      <c r="E74" s="27">
        <f t="shared" si="11"/>
        <v>9983285</v>
      </c>
      <c r="F74" s="27">
        <f t="shared" si="11"/>
        <v>93554273.049999997</v>
      </c>
      <c r="G74" s="27">
        <f t="shared" si="11"/>
        <v>93554273.049999997</v>
      </c>
      <c r="H74" s="27">
        <f t="shared" si="11"/>
        <v>93554273.049999997</v>
      </c>
      <c r="I74" s="9">
        <f>H74-C74</f>
        <v>-9486805.950000003</v>
      </c>
    </row>
    <row r="75" spans="1:10" x14ac:dyDescent="0.15">
      <c r="C75" s="29"/>
      <c r="E75" s="4"/>
      <c r="F75" s="4"/>
      <c r="G75" s="4"/>
    </row>
    <row r="76" spans="1:10" x14ac:dyDescent="0.15">
      <c r="A76" s="31" t="s">
        <v>97</v>
      </c>
      <c r="C76" s="29"/>
      <c r="E76" s="4"/>
      <c r="F76" s="4"/>
      <c r="G76" s="4"/>
    </row>
    <row r="77" spans="1:10" ht="15" customHeight="1" x14ac:dyDescent="0.15">
      <c r="A77" s="4"/>
      <c r="C77" s="29"/>
      <c r="E77" s="4"/>
      <c r="F77" s="4"/>
      <c r="G77" s="4"/>
    </row>
    <row r="78" spans="1:10" x14ac:dyDescent="0.15">
      <c r="A78" s="91" t="s">
        <v>99</v>
      </c>
      <c r="B78" s="91"/>
      <c r="C78" s="32"/>
      <c r="D78" s="92"/>
      <c r="E78" s="92"/>
      <c r="F78" s="32"/>
      <c r="G78" s="32"/>
      <c r="H78" s="32"/>
      <c r="I78" s="32"/>
      <c r="J78" s="32"/>
    </row>
    <row r="79" spans="1:10" x14ac:dyDescent="0.15">
      <c r="A79" s="92" t="s">
        <v>61</v>
      </c>
      <c r="B79" s="92"/>
      <c r="C79" s="33"/>
      <c r="D79" s="92" t="s">
        <v>62</v>
      </c>
      <c r="E79" s="92"/>
      <c r="F79" s="33"/>
      <c r="G79" s="92" t="s">
        <v>63</v>
      </c>
      <c r="H79" s="92"/>
      <c r="I79" s="92"/>
    </row>
    <row r="80" spans="1:10" x14ac:dyDescent="0.15">
      <c r="A80" s="87"/>
      <c r="B80" s="87"/>
      <c r="C80" s="33"/>
      <c r="D80" s="87"/>
      <c r="E80" s="87"/>
      <c r="F80" s="33"/>
      <c r="G80" s="87"/>
      <c r="H80" s="87"/>
      <c r="I80" s="87"/>
    </row>
    <row r="81" spans="1:13" x14ac:dyDescent="0.15">
      <c r="A81" s="87"/>
      <c r="B81" s="87"/>
      <c r="C81" s="33"/>
      <c r="D81" s="87"/>
      <c r="E81" s="87"/>
      <c r="F81" s="33"/>
      <c r="G81" s="87"/>
      <c r="H81" s="87"/>
      <c r="I81" s="87"/>
    </row>
    <row r="82" spans="1:13" x14ac:dyDescent="0.15">
      <c r="A82" s="87"/>
      <c r="B82" s="87"/>
      <c r="C82" s="33"/>
      <c r="D82" s="87"/>
      <c r="E82" s="87"/>
      <c r="F82" s="33"/>
      <c r="G82" s="87"/>
      <c r="H82" s="87"/>
      <c r="I82" s="87"/>
    </row>
    <row r="83" spans="1:13" x14ac:dyDescent="0.15">
      <c r="A83" s="87"/>
      <c r="B83" s="87"/>
      <c r="C83" s="33"/>
      <c r="D83" s="87"/>
      <c r="E83" s="87"/>
      <c r="F83" s="33"/>
      <c r="G83" s="87"/>
      <c r="H83" s="87"/>
      <c r="I83" s="87"/>
    </row>
    <row r="84" spans="1:13" x14ac:dyDescent="0.15">
      <c r="A84" s="87"/>
      <c r="B84" s="87"/>
      <c r="C84" s="33"/>
      <c r="D84" s="87"/>
      <c r="E84" s="87"/>
      <c r="F84" s="33"/>
      <c r="G84" s="87"/>
      <c r="H84" s="87"/>
      <c r="I84" s="87"/>
    </row>
    <row r="85" spans="1:13" x14ac:dyDescent="0.15">
      <c r="A85" s="87"/>
      <c r="B85" s="87"/>
      <c r="C85" s="33"/>
      <c r="D85" s="87"/>
      <c r="E85" s="87"/>
      <c r="F85" s="33"/>
      <c r="G85" s="87"/>
      <c r="H85" s="87"/>
      <c r="I85" s="87"/>
    </row>
    <row r="86" spans="1:13" x14ac:dyDescent="0.15">
      <c r="A86" s="87"/>
      <c r="B86" s="87"/>
      <c r="C86" s="33"/>
      <c r="D86" s="87"/>
      <c r="E86" s="87"/>
      <c r="F86" s="33"/>
      <c r="G86" s="87"/>
      <c r="H86" s="87"/>
      <c r="I86" s="87"/>
    </row>
    <row r="87" spans="1:13" x14ac:dyDescent="0.15">
      <c r="A87" s="87"/>
      <c r="B87" s="87"/>
      <c r="C87" s="33"/>
      <c r="D87" s="87"/>
      <c r="E87" s="87"/>
      <c r="F87" s="33"/>
      <c r="G87" s="87"/>
      <c r="H87" s="87"/>
      <c r="I87" s="87"/>
    </row>
    <row r="88" spans="1:13" x14ac:dyDescent="0.15">
      <c r="A88" s="87"/>
      <c r="B88" s="87"/>
      <c r="C88" s="33"/>
      <c r="D88" s="87"/>
      <c r="E88" s="87"/>
      <c r="F88" s="33"/>
      <c r="G88" s="87"/>
      <c r="H88" s="87"/>
      <c r="I88" s="87"/>
    </row>
    <row r="89" spans="1:13" x14ac:dyDescent="0.15">
      <c r="A89" s="87"/>
      <c r="B89" s="87"/>
      <c r="C89" s="33"/>
      <c r="D89" s="87"/>
      <c r="E89" s="87"/>
      <c r="F89" s="33"/>
      <c r="G89" s="87"/>
      <c r="H89" s="87"/>
      <c r="I89" s="87"/>
    </row>
    <row r="90" spans="1:13" x14ac:dyDescent="0.15">
      <c r="A90" s="33"/>
      <c r="B90" s="33"/>
      <c r="C90" s="33"/>
      <c r="D90" s="34"/>
      <c r="E90" s="34"/>
      <c r="F90" s="34"/>
      <c r="G90" s="33"/>
      <c r="H90" s="33"/>
      <c r="I90" s="33"/>
    </row>
    <row r="91" spans="1:13" x14ac:dyDescent="0.15">
      <c r="A91" s="33"/>
      <c r="B91" s="33"/>
      <c r="C91" s="33"/>
      <c r="D91" s="35"/>
      <c r="E91" s="35"/>
      <c r="F91" s="33"/>
      <c r="G91" s="35"/>
      <c r="H91" s="35"/>
      <c r="I91" s="35"/>
    </row>
    <row r="92" spans="1:13" x14ac:dyDescent="0.15">
      <c r="A92" s="92" t="s">
        <v>64</v>
      </c>
      <c r="B92" s="93"/>
      <c r="C92" s="33"/>
      <c r="D92" s="93" t="s">
        <v>65</v>
      </c>
      <c r="E92" s="93"/>
      <c r="F92" s="33"/>
      <c r="G92" s="93" t="s">
        <v>66</v>
      </c>
      <c r="H92" s="93"/>
      <c r="I92" s="93"/>
    </row>
    <row r="93" spans="1:13" ht="15" customHeight="1" x14ac:dyDescent="0.15">
      <c r="B93" s="130" t="s">
        <v>104</v>
      </c>
      <c r="C93" s="125"/>
      <c r="D93" s="126" t="s">
        <v>106</v>
      </c>
      <c r="E93" s="126"/>
      <c r="F93" s="131"/>
      <c r="G93" s="127" t="s">
        <v>108</v>
      </c>
      <c r="H93" s="127"/>
      <c r="I93" s="127"/>
      <c r="J93" s="125"/>
      <c r="K93" s="125"/>
      <c r="L93" s="125"/>
      <c r="M93" s="125"/>
    </row>
    <row r="94" spans="1:13" ht="13" x14ac:dyDescent="0.15">
      <c r="B94" s="130" t="s">
        <v>105</v>
      </c>
      <c r="C94" s="125"/>
      <c r="D94" s="126" t="s">
        <v>107</v>
      </c>
      <c r="E94" s="126"/>
      <c r="F94" s="131"/>
      <c r="G94" s="127" t="s">
        <v>109</v>
      </c>
      <c r="H94" s="127"/>
      <c r="I94" s="127"/>
      <c r="J94" s="125"/>
      <c r="K94" s="125"/>
      <c r="L94" s="125"/>
      <c r="M94" s="125"/>
    </row>
    <row r="95" spans="1:13" x14ac:dyDescent="0.15">
      <c r="B95" s="128"/>
      <c r="C95" s="129"/>
      <c r="D95" s="129"/>
      <c r="E95" s="129"/>
      <c r="F95" s="129"/>
      <c r="G95" s="129"/>
      <c r="H95" s="128"/>
      <c r="I95" s="128"/>
      <c r="J95" s="128"/>
      <c r="K95" s="128"/>
      <c r="L95" s="128"/>
      <c r="M95" s="128"/>
    </row>
  </sheetData>
  <mergeCells count="28">
    <mergeCell ref="D93:E93"/>
    <mergeCell ref="D94:E94"/>
    <mergeCell ref="G93:I93"/>
    <mergeCell ref="G94:I94"/>
    <mergeCell ref="A1:J1"/>
    <mergeCell ref="C7:I7"/>
    <mergeCell ref="A7:B9"/>
    <mergeCell ref="D78:E78"/>
    <mergeCell ref="A3:I3"/>
    <mergeCell ref="A4:I4"/>
    <mergeCell ref="A74:B74"/>
    <mergeCell ref="A5:I5"/>
    <mergeCell ref="A6:I6"/>
    <mergeCell ref="H8:H9"/>
    <mergeCell ref="I8:I9"/>
    <mergeCell ref="C8:C9"/>
    <mergeCell ref="D8:D9"/>
    <mergeCell ref="G8:G9"/>
    <mergeCell ref="F8:F9"/>
    <mergeCell ref="A10:I10"/>
    <mergeCell ref="E8:E9"/>
    <mergeCell ref="A78:B78"/>
    <mergeCell ref="A92:B92"/>
    <mergeCell ref="G79:I79"/>
    <mergeCell ref="G92:I92"/>
    <mergeCell ref="D92:E92"/>
    <mergeCell ref="D79:E79"/>
    <mergeCell ref="A79:B79"/>
  </mergeCells>
  <dataValidations count="1">
    <dataValidation type="whole" operator="greaterThanOrEqual" allowBlank="1" showInputMessage="1" showErrorMessage="1" sqref="H28:H38 H21:H25 H62:H73 H12:H19 H40:H45 H56:H60 C11:H11 C35:G35 C29:G29 C39:H39 C55:H55 C66:G66 C72:G72" xr:uid="{00000000-0002-0000-0000-000000000000}">
      <formula1>0</formula1>
    </dataValidation>
  </dataValidations>
  <hyperlinks>
    <hyperlink ref="B19" location="_ftn3" display="_ftn3" xr:uid="{00000000-0004-0000-0000-000000000000}"/>
    <hyperlink ref="B26" location="_ftnref1" display="_ftnref1" xr:uid="{00000000-0004-0000-0000-000001000000}"/>
    <hyperlink ref="B27" location="_ftnref2" display="_ftnref2" xr:uid="{00000000-0004-0000-0000-000002000000}"/>
    <hyperlink ref="B29" location="_ftnref3" display="_ftnref3" xr:uid="{00000000-0004-0000-0000-000003000000}"/>
    <hyperlink ref="B12" location="_ftn2" display="_ftn2" xr:uid="{00000000-0004-0000-0000-000004000000}"/>
    <hyperlink ref="B11" location="_ftn1" display="_ftn1" xr:uid="{00000000-0004-0000-0000-000005000000}"/>
    <hyperlink ref="B28" location="_ftnref2" display="_ftnref2" xr:uid="{00000000-0004-0000-0000-000006000000}"/>
    <hyperlink ref="B33" location="_ftnref2" display="_ftnref2" xr:uid="{00000000-0004-0000-0000-000007000000}"/>
    <hyperlink ref="B37" location="_ftnref2" display="_ftnref2" xr:uid="{00000000-0004-0000-0000-000008000000}"/>
    <hyperlink ref="B43" location="_ftnref2" display="_ftnref2" xr:uid="{00000000-0004-0000-0000-000009000000}"/>
  </hyperlinks>
  <printOptions horizontalCentered="1"/>
  <pageMargins left="0.31496062992125984" right="0.31496062992125984" top="0.35433070866141736" bottom="0.35433070866141736" header="0" footer="0"/>
  <pageSetup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96"/>
  <sheetViews>
    <sheetView showGridLines="0" tabSelected="1" topLeftCell="A2" zoomScale="70" zoomScaleNormal="70" workbookViewId="0">
      <pane xSplit="2" ySplit="6" topLeftCell="C86" activePane="bottomRight" state="frozen"/>
      <selection activeCell="A2" sqref="A2"/>
      <selection pane="topRight" activeCell="C2" sqref="C2"/>
      <selection pane="bottomLeft" activeCell="A8" sqref="A8"/>
      <selection pane="bottomRight" activeCell="M96" sqref="A2:M96"/>
    </sheetView>
  </sheetViews>
  <sheetFormatPr baseColWidth="10" defaultColWidth="11.5" defaultRowHeight="13" x14ac:dyDescent="0.15"/>
  <cols>
    <col min="1" max="1" width="9" style="85" customWidth="1"/>
    <col min="2" max="2" width="69.5" style="36" customWidth="1"/>
    <col min="3" max="3" width="14.33203125" style="81" customWidth="1"/>
    <col min="4" max="4" width="14.5" style="82" customWidth="1"/>
    <col min="5" max="5" width="19.1640625" style="82" customWidth="1"/>
    <col min="6" max="6" width="28" style="82" customWidth="1"/>
    <col min="7" max="7" width="17.33203125" style="82" customWidth="1"/>
    <col min="8" max="8" width="21.83203125" style="82" customWidth="1"/>
    <col min="9" max="9" width="16.1640625" style="36" customWidth="1"/>
    <col min="10" max="10" width="17.5" style="36" customWidth="1"/>
    <col min="11" max="11" width="11.5" style="36"/>
    <col min="12" max="12" width="13.5" style="36" customWidth="1"/>
    <col min="13" max="16384" width="11.5" style="36"/>
  </cols>
  <sheetData>
    <row r="2" spans="1:13" ht="30" customHeight="1" x14ac:dyDescent="0.15">
      <c r="A2" s="104" t="s">
        <v>101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30" customHeight="1" x14ac:dyDescent="0.15">
      <c r="A3" s="104" t="s">
        <v>103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30" customHeight="1" x14ac:dyDescent="0.15">
      <c r="A4" s="104" t="s">
        <v>98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3" ht="20" x14ac:dyDescent="0.15">
      <c r="A5" s="37" t="s">
        <v>110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s="40" customFormat="1" ht="21" customHeight="1" thickBot="1" x14ac:dyDescent="0.25">
      <c r="A6" s="119" t="s">
        <v>60</v>
      </c>
      <c r="B6" s="119" t="s">
        <v>40</v>
      </c>
      <c r="C6" s="121" t="s">
        <v>47</v>
      </c>
      <c r="D6" s="121" t="s">
        <v>48</v>
      </c>
      <c r="E6" s="123" t="s">
        <v>49</v>
      </c>
      <c r="F6" s="123"/>
      <c r="G6" s="123"/>
      <c r="H6" s="123"/>
      <c r="I6" s="123" t="s">
        <v>41</v>
      </c>
      <c r="J6" s="123"/>
      <c r="K6" s="123" t="s">
        <v>50</v>
      </c>
      <c r="L6" s="123" t="s">
        <v>51</v>
      </c>
      <c r="M6" s="123" t="s">
        <v>52</v>
      </c>
    </row>
    <row r="7" spans="1:13" s="40" customFormat="1" ht="114.75" customHeight="1" thickBot="1" x14ac:dyDescent="0.25">
      <c r="A7" s="120"/>
      <c r="B7" s="120"/>
      <c r="C7" s="122"/>
      <c r="D7" s="122"/>
      <c r="E7" s="41" t="s">
        <v>53</v>
      </c>
      <c r="F7" s="41" t="s">
        <v>56</v>
      </c>
      <c r="G7" s="41" t="s">
        <v>57</v>
      </c>
      <c r="H7" s="41" t="s">
        <v>58</v>
      </c>
      <c r="I7" s="42" t="s">
        <v>59</v>
      </c>
      <c r="J7" s="42" t="s">
        <v>58</v>
      </c>
      <c r="K7" s="124"/>
      <c r="L7" s="124"/>
      <c r="M7" s="124"/>
    </row>
    <row r="8" spans="1:13" ht="15" customHeight="1" x14ac:dyDescent="0.15">
      <c r="A8" s="43">
        <v>1</v>
      </c>
      <c r="B8" s="44" t="s">
        <v>2</v>
      </c>
      <c r="C8" s="45"/>
      <c r="D8" s="45"/>
      <c r="E8" s="46"/>
      <c r="F8" s="46"/>
      <c r="G8" s="46"/>
      <c r="H8" s="46"/>
      <c r="I8" s="47"/>
      <c r="J8" s="48"/>
      <c r="K8" s="49"/>
      <c r="L8" s="49"/>
      <c r="M8" s="50"/>
    </row>
    <row r="9" spans="1:13" ht="15" customHeight="1" x14ac:dyDescent="0.15">
      <c r="A9" s="51">
        <v>1.1000000000000001</v>
      </c>
      <c r="B9" s="52" t="s">
        <v>3</v>
      </c>
      <c r="C9" s="53"/>
      <c r="D9" s="53"/>
      <c r="E9" s="54"/>
      <c r="F9" s="54"/>
      <c r="G9" s="54"/>
      <c r="H9" s="54"/>
      <c r="I9" s="55"/>
      <c r="J9" s="55"/>
      <c r="K9" s="56"/>
      <c r="L9" s="56"/>
      <c r="M9" s="57"/>
    </row>
    <row r="10" spans="1:13" ht="15" customHeight="1" x14ac:dyDescent="0.15">
      <c r="A10" s="51">
        <v>1.2</v>
      </c>
      <c r="B10" s="52" t="s">
        <v>4</v>
      </c>
      <c r="C10" s="53"/>
      <c r="D10" s="53"/>
      <c r="E10" s="54"/>
      <c r="F10" s="54"/>
      <c r="G10" s="54"/>
      <c r="H10" s="54"/>
      <c r="I10" s="55"/>
      <c r="J10" s="55"/>
      <c r="K10" s="56"/>
      <c r="L10" s="56"/>
      <c r="M10" s="57"/>
    </row>
    <row r="11" spans="1:13" ht="15" customHeight="1" x14ac:dyDescent="0.15">
      <c r="A11" s="51">
        <v>1.3</v>
      </c>
      <c r="B11" s="52" t="s">
        <v>5</v>
      </c>
      <c r="C11" s="53"/>
      <c r="D11" s="53"/>
      <c r="E11" s="54"/>
      <c r="F11" s="54"/>
      <c r="G11" s="54"/>
      <c r="H11" s="54"/>
      <c r="I11" s="58"/>
      <c r="J11" s="58"/>
      <c r="K11" s="56"/>
      <c r="L11" s="56"/>
      <c r="M11" s="57"/>
    </row>
    <row r="12" spans="1:13" ht="15" customHeight="1" x14ac:dyDescent="0.15">
      <c r="A12" s="51">
        <v>1.4</v>
      </c>
      <c r="B12" s="52" t="s">
        <v>6</v>
      </c>
      <c r="C12" s="53"/>
      <c r="D12" s="53"/>
      <c r="E12" s="54"/>
      <c r="F12" s="54"/>
      <c r="G12" s="54"/>
      <c r="H12" s="54"/>
      <c r="I12" s="58"/>
      <c r="J12" s="58"/>
      <c r="K12" s="56"/>
      <c r="L12" s="56"/>
      <c r="M12" s="57"/>
    </row>
    <row r="13" spans="1:13" ht="15" customHeight="1" x14ac:dyDescent="0.15">
      <c r="A13" s="51">
        <v>1.5</v>
      </c>
      <c r="B13" s="52" t="s">
        <v>7</v>
      </c>
      <c r="C13" s="53"/>
      <c r="D13" s="53"/>
      <c r="E13" s="54"/>
      <c r="F13" s="54"/>
      <c r="G13" s="54"/>
      <c r="H13" s="54"/>
      <c r="I13" s="58"/>
      <c r="J13" s="58"/>
      <c r="K13" s="56"/>
      <c r="L13" s="56"/>
      <c r="M13" s="57"/>
    </row>
    <row r="14" spans="1:13" ht="15" customHeight="1" x14ac:dyDescent="0.15">
      <c r="A14" s="51">
        <v>1.6</v>
      </c>
      <c r="B14" s="52" t="s">
        <v>8</v>
      </c>
      <c r="C14" s="53"/>
      <c r="D14" s="53"/>
      <c r="E14" s="54"/>
      <c r="F14" s="54"/>
      <c r="G14" s="54"/>
      <c r="H14" s="54"/>
      <c r="I14" s="58"/>
      <c r="J14" s="58"/>
      <c r="K14" s="56"/>
      <c r="L14" s="56"/>
      <c r="M14" s="57"/>
    </row>
    <row r="15" spans="1:13" ht="15" customHeight="1" x14ac:dyDescent="0.15">
      <c r="A15" s="51">
        <v>1.7</v>
      </c>
      <c r="B15" s="52" t="s">
        <v>69</v>
      </c>
      <c r="C15" s="53"/>
      <c r="D15" s="53"/>
      <c r="E15" s="54"/>
      <c r="F15" s="54"/>
      <c r="G15" s="54"/>
      <c r="H15" s="54"/>
      <c r="I15" s="55"/>
      <c r="J15" s="55"/>
      <c r="K15" s="56"/>
      <c r="L15" s="56"/>
      <c r="M15" s="57"/>
    </row>
    <row r="16" spans="1:13" ht="15" customHeight="1" x14ac:dyDescent="0.15">
      <c r="A16" s="51">
        <v>1.8</v>
      </c>
      <c r="B16" s="52" t="s">
        <v>9</v>
      </c>
      <c r="C16" s="53"/>
      <c r="D16" s="53"/>
      <c r="E16" s="54"/>
      <c r="F16" s="54"/>
      <c r="G16" s="54"/>
      <c r="H16" s="54"/>
      <c r="I16" s="55"/>
      <c r="J16" s="55"/>
      <c r="K16" s="56"/>
      <c r="L16" s="56"/>
      <c r="M16" s="57"/>
    </row>
    <row r="17" spans="1:13" ht="15" customHeight="1" x14ac:dyDescent="0.15">
      <c r="A17" s="59">
        <v>2</v>
      </c>
      <c r="B17" s="60" t="s">
        <v>10</v>
      </c>
      <c r="C17" s="61"/>
      <c r="D17" s="61"/>
      <c r="E17" s="62"/>
      <c r="F17" s="62"/>
      <c r="G17" s="62"/>
      <c r="H17" s="62"/>
      <c r="I17" s="63"/>
      <c r="J17" s="64"/>
      <c r="K17" s="64"/>
      <c r="L17" s="64"/>
      <c r="M17" s="64"/>
    </row>
    <row r="18" spans="1:13" x14ac:dyDescent="0.15">
      <c r="A18" s="51">
        <v>2.1</v>
      </c>
      <c r="B18" s="52" t="s">
        <v>11</v>
      </c>
      <c r="C18" s="53"/>
      <c r="D18" s="53"/>
      <c r="E18" s="54"/>
      <c r="F18" s="54"/>
      <c r="G18" s="54"/>
      <c r="H18" s="54"/>
      <c r="I18" s="55"/>
      <c r="J18" s="55"/>
      <c r="K18" s="55"/>
      <c r="L18" s="55"/>
      <c r="M18" s="55"/>
    </row>
    <row r="19" spans="1:13" ht="15" customHeight="1" x14ac:dyDescent="0.15">
      <c r="A19" s="51">
        <v>2.2000000000000002</v>
      </c>
      <c r="B19" s="52" t="s">
        <v>12</v>
      </c>
      <c r="C19" s="53"/>
      <c r="D19" s="53"/>
      <c r="E19" s="54"/>
      <c r="F19" s="54"/>
      <c r="G19" s="54"/>
      <c r="H19" s="54"/>
      <c r="I19" s="58"/>
      <c r="J19" s="58"/>
      <c r="K19" s="58"/>
      <c r="L19" s="58"/>
      <c r="M19" s="58"/>
    </row>
    <row r="20" spans="1:13" ht="15" customHeight="1" x14ac:dyDescent="0.15">
      <c r="A20" s="51">
        <v>2.2999999999999998</v>
      </c>
      <c r="B20" s="52" t="s">
        <v>13</v>
      </c>
      <c r="C20" s="53"/>
      <c r="D20" s="53"/>
      <c r="E20" s="54"/>
      <c r="F20" s="54"/>
      <c r="G20" s="54"/>
      <c r="H20" s="54"/>
      <c r="I20" s="58"/>
      <c r="J20" s="58"/>
      <c r="K20" s="58"/>
      <c r="L20" s="58"/>
      <c r="M20" s="58"/>
    </row>
    <row r="21" spans="1:13" ht="15" customHeight="1" x14ac:dyDescent="0.15">
      <c r="A21" s="51">
        <v>2.4</v>
      </c>
      <c r="B21" s="52" t="s">
        <v>71</v>
      </c>
      <c r="C21" s="53"/>
      <c r="D21" s="53"/>
      <c r="E21" s="54"/>
      <c r="F21" s="54"/>
      <c r="G21" s="54"/>
      <c r="H21" s="54"/>
      <c r="I21" s="55"/>
      <c r="J21" s="55"/>
      <c r="K21" s="55"/>
      <c r="L21" s="55"/>
      <c r="M21" s="55"/>
    </row>
    <row r="22" spans="1:13" ht="15" customHeight="1" x14ac:dyDescent="0.15">
      <c r="A22" s="51">
        <v>2.9</v>
      </c>
      <c r="B22" s="52" t="s">
        <v>14</v>
      </c>
      <c r="C22" s="53"/>
      <c r="D22" s="53"/>
      <c r="E22" s="54"/>
      <c r="F22" s="54"/>
      <c r="G22" s="54"/>
      <c r="H22" s="54"/>
      <c r="I22" s="55"/>
      <c r="J22" s="55"/>
      <c r="K22" s="55"/>
      <c r="L22" s="55"/>
      <c r="M22" s="55"/>
    </row>
    <row r="23" spans="1:13" ht="15" customHeight="1" x14ac:dyDescent="0.15">
      <c r="A23" s="59">
        <v>3</v>
      </c>
      <c r="B23" s="60" t="s">
        <v>15</v>
      </c>
      <c r="C23" s="61"/>
      <c r="D23" s="61"/>
      <c r="E23" s="62"/>
      <c r="F23" s="62"/>
      <c r="G23" s="62"/>
      <c r="H23" s="62"/>
      <c r="I23" s="63"/>
      <c r="J23" s="63"/>
      <c r="K23" s="63"/>
      <c r="L23" s="63"/>
      <c r="M23" s="63"/>
    </row>
    <row r="24" spans="1:13" ht="15" customHeight="1" x14ac:dyDescent="0.15">
      <c r="A24" s="51">
        <v>3.1</v>
      </c>
      <c r="B24" s="52" t="s">
        <v>16</v>
      </c>
      <c r="C24" s="53"/>
      <c r="D24" s="53"/>
      <c r="E24" s="54"/>
      <c r="F24" s="54"/>
      <c r="G24" s="54"/>
      <c r="H24" s="54"/>
      <c r="I24" s="58"/>
      <c r="J24" s="58"/>
      <c r="K24" s="56"/>
      <c r="L24" s="56"/>
      <c r="M24" s="57"/>
    </row>
    <row r="25" spans="1:13" ht="15" customHeight="1" x14ac:dyDescent="0.15">
      <c r="A25" s="51">
        <v>3.2</v>
      </c>
      <c r="B25" s="52" t="s">
        <v>72</v>
      </c>
      <c r="C25" s="53"/>
      <c r="D25" s="53"/>
      <c r="E25" s="54"/>
      <c r="F25" s="54"/>
      <c r="G25" s="54"/>
      <c r="H25" s="54"/>
      <c r="I25" s="58"/>
      <c r="J25" s="58"/>
      <c r="K25" s="56"/>
      <c r="L25" s="56"/>
      <c r="M25" s="57"/>
    </row>
    <row r="26" spans="1:13" ht="15" customHeight="1" x14ac:dyDescent="0.15">
      <c r="A26" s="59">
        <v>4</v>
      </c>
      <c r="B26" s="60" t="s">
        <v>17</v>
      </c>
      <c r="C26" s="61"/>
      <c r="D26" s="61"/>
      <c r="E26" s="62"/>
      <c r="F26" s="62"/>
      <c r="G26" s="62"/>
      <c r="H26" s="62"/>
      <c r="I26" s="63"/>
      <c r="J26" s="64"/>
      <c r="K26" s="64"/>
      <c r="L26" s="64"/>
      <c r="M26" s="64"/>
    </row>
    <row r="27" spans="1:13" ht="14" x14ac:dyDescent="0.15">
      <c r="A27" s="51">
        <v>4.0999999999999996</v>
      </c>
      <c r="B27" s="65" t="s">
        <v>18</v>
      </c>
      <c r="C27" s="66"/>
      <c r="D27" s="66"/>
      <c r="E27" s="67"/>
      <c r="F27" s="67"/>
      <c r="G27" s="67"/>
      <c r="H27" s="67"/>
      <c r="I27" s="55"/>
      <c r="J27" s="68"/>
      <c r="K27" s="56"/>
      <c r="L27" s="56"/>
      <c r="M27" s="57"/>
    </row>
    <row r="28" spans="1:13" ht="15" customHeight="1" x14ac:dyDescent="0.15">
      <c r="A28" s="51">
        <v>4.3</v>
      </c>
      <c r="B28" s="65" t="s">
        <v>19</v>
      </c>
      <c r="C28" s="66"/>
      <c r="D28" s="66"/>
      <c r="E28" s="67"/>
      <c r="F28" s="67"/>
      <c r="G28" s="67"/>
      <c r="H28" s="67"/>
      <c r="I28" s="58"/>
      <c r="J28" s="68"/>
      <c r="K28" s="56"/>
      <c r="L28" s="56"/>
      <c r="M28" s="57"/>
    </row>
    <row r="29" spans="1:13" ht="15" customHeight="1" x14ac:dyDescent="0.15">
      <c r="A29" s="51">
        <v>4.4000000000000004</v>
      </c>
      <c r="B29" s="65" t="s">
        <v>73</v>
      </c>
      <c r="C29" s="66"/>
      <c r="D29" s="66"/>
      <c r="E29" s="67"/>
      <c r="F29" s="67"/>
      <c r="G29" s="67"/>
      <c r="H29" s="67"/>
      <c r="I29" s="55"/>
      <c r="J29" s="68"/>
      <c r="K29" s="56"/>
      <c r="L29" s="56"/>
      <c r="M29" s="57"/>
    </row>
    <row r="30" spans="1:13" ht="15" customHeight="1" x14ac:dyDescent="0.15">
      <c r="A30" s="51">
        <v>4.5</v>
      </c>
      <c r="B30" s="52" t="s">
        <v>74</v>
      </c>
      <c r="C30" s="66"/>
      <c r="D30" s="66"/>
      <c r="E30" s="67"/>
      <c r="F30" s="67"/>
      <c r="G30" s="67"/>
      <c r="H30" s="67"/>
      <c r="I30" s="55"/>
      <c r="J30" s="68"/>
      <c r="K30" s="56"/>
      <c r="L30" s="56"/>
      <c r="M30" s="57"/>
    </row>
    <row r="31" spans="1:13" ht="15" customHeight="1" x14ac:dyDescent="0.15">
      <c r="A31" s="51">
        <v>4.9000000000000004</v>
      </c>
      <c r="B31" s="65" t="s">
        <v>20</v>
      </c>
      <c r="C31" s="66"/>
      <c r="D31" s="66"/>
      <c r="E31" s="67"/>
      <c r="F31" s="67"/>
      <c r="G31" s="67"/>
      <c r="H31" s="67"/>
      <c r="I31" s="55"/>
      <c r="J31" s="68"/>
      <c r="K31" s="56"/>
      <c r="L31" s="56"/>
      <c r="M31" s="57"/>
    </row>
    <row r="32" spans="1:13" ht="15" customHeight="1" x14ac:dyDescent="0.15">
      <c r="A32" s="59">
        <v>5</v>
      </c>
      <c r="B32" s="60" t="s">
        <v>21</v>
      </c>
      <c r="C32" s="61"/>
      <c r="D32" s="61"/>
      <c r="E32" s="62"/>
      <c r="F32" s="62"/>
      <c r="G32" s="62"/>
      <c r="H32" s="62"/>
      <c r="I32" s="63"/>
      <c r="J32" s="64"/>
      <c r="K32" s="64"/>
      <c r="L32" s="64"/>
      <c r="M32" s="64"/>
    </row>
    <row r="33" spans="1:13" ht="15" customHeight="1" x14ac:dyDescent="0.15">
      <c r="A33" s="51">
        <v>5.0999999999999996</v>
      </c>
      <c r="B33" s="65" t="s">
        <v>22</v>
      </c>
      <c r="C33" s="66"/>
      <c r="D33" s="66"/>
      <c r="E33" s="67"/>
      <c r="F33" s="67"/>
      <c r="G33" s="67"/>
      <c r="H33" s="67"/>
      <c r="I33" s="55"/>
      <c r="J33" s="68"/>
      <c r="K33" s="56"/>
      <c r="L33" s="56"/>
      <c r="M33" s="57"/>
    </row>
    <row r="34" spans="1:13" ht="15" customHeight="1" x14ac:dyDescent="0.15">
      <c r="A34" s="51">
        <v>5.4</v>
      </c>
      <c r="B34" s="52" t="s">
        <v>75</v>
      </c>
      <c r="C34" s="66"/>
      <c r="D34" s="66"/>
      <c r="E34" s="67"/>
      <c r="F34" s="67"/>
      <c r="G34" s="67"/>
      <c r="H34" s="67"/>
      <c r="I34" s="55"/>
      <c r="J34" s="68"/>
      <c r="K34" s="56"/>
      <c r="L34" s="56"/>
      <c r="M34" s="57"/>
    </row>
    <row r="35" spans="1:13" ht="15" customHeight="1" x14ac:dyDescent="0.15">
      <c r="A35" s="51">
        <v>5.9</v>
      </c>
      <c r="B35" s="65" t="s">
        <v>76</v>
      </c>
      <c r="C35" s="66"/>
      <c r="D35" s="66"/>
      <c r="E35" s="67"/>
      <c r="F35" s="67"/>
      <c r="G35" s="67"/>
      <c r="H35" s="67"/>
      <c r="I35" s="55"/>
      <c r="J35" s="68"/>
      <c r="K35" s="56"/>
      <c r="L35" s="56"/>
      <c r="M35" s="57"/>
    </row>
    <row r="36" spans="1:13" ht="15" customHeight="1" x14ac:dyDescent="0.15">
      <c r="A36" s="59">
        <v>6</v>
      </c>
      <c r="B36" s="60" t="s">
        <v>23</v>
      </c>
      <c r="C36" s="61"/>
      <c r="D36" s="61"/>
      <c r="E36" s="62"/>
      <c r="F36" s="62"/>
      <c r="G36" s="62"/>
      <c r="H36" s="62"/>
      <c r="I36" s="63"/>
      <c r="J36" s="64"/>
      <c r="K36" s="64"/>
      <c r="L36" s="64"/>
      <c r="M36" s="64"/>
    </row>
    <row r="37" spans="1:13" ht="15" customHeight="1" x14ac:dyDescent="0.15">
      <c r="A37" s="51">
        <v>6.2</v>
      </c>
      <c r="B37" s="65" t="s">
        <v>44</v>
      </c>
      <c r="C37" s="66"/>
      <c r="D37" s="66"/>
      <c r="E37" s="67"/>
      <c r="F37" s="67"/>
      <c r="G37" s="67"/>
      <c r="H37" s="67"/>
      <c r="I37" s="55"/>
      <c r="J37" s="68"/>
      <c r="K37" s="56"/>
      <c r="L37" s="56"/>
      <c r="M37" s="57"/>
    </row>
    <row r="38" spans="1:13" ht="15" customHeight="1" x14ac:dyDescent="0.15">
      <c r="A38" s="51">
        <v>6.3</v>
      </c>
      <c r="B38" s="65" t="s">
        <v>45</v>
      </c>
      <c r="C38" s="66"/>
      <c r="D38" s="66"/>
      <c r="E38" s="67"/>
      <c r="F38" s="67"/>
      <c r="G38" s="67"/>
      <c r="H38" s="67"/>
      <c r="I38" s="55"/>
      <c r="J38" s="68"/>
      <c r="K38" s="56"/>
      <c r="L38" s="56"/>
      <c r="M38" s="57"/>
    </row>
    <row r="39" spans="1:13" ht="15" customHeight="1" x14ac:dyDescent="0.15">
      <c r="A39" s="51">
        <v>6.4</v>
      </c>
      <c r="B39" s="65" t="s">
        <v>46</v>
      </c>
      <c r="C39" s="66"/>
      <c r="D39" s="66"/>
      <c r="E39" s="67"/>
      <c r="F39" s="67"/>
      <c r="G39" s="67"/>
      <c r="H39" s="67"/>
      <c r="I39" s="55"/>
      <c r="J39" s="68"/>
      <c r="K39" s="56"/>
      <c r="L39" s="56"/>
      <c r="M39" s="57"/>
    </row>
    <row r="40" spans="1:13" ht="15" customHeight="1" x14ac:dyDescent="0.15">
      <c r="A40" s="51">
        <v>6.5</v>
      </c>
      <c r="B40" s="52" t="s">
        <v>77</v>
      </c>
      <c r="C40" s="66"/>
      <c r="D40" s="66"/>
      <c r="E40" s="67"/>
      <c r="F40" s="67"/>
      <c r="G40" s="67"/>
      <c r="H40" s="67"/>
      <c r="I40" s="55"/>
      <c r="J40" s="68"/>
      <c r="K40" s="56"/>
      <c r="L40" s="56"/>
      <c r="M40" s="57"/>
    </row>
    <row r="41" spans="1:13" ht="15" customHeight="1" x14ac:dyDescent="0.15">
      <c r="A41" s="51">
        <v>6.8</v>
      </c>
      <c r="B41" s="65" t="s">
        <v>78</v>
      </c>
      <c r="C41" s="66"/>
      <c r="D41" s="66"/>
      <c r="E41" s="67"/>
      <c r="F41" s="67"/>
      <c r="G41" s="67"/>
      <c r="H41" s="67"/>
      <c r="I41" s="55"/>
      <c r="J41" s="68"/>
      <c r="K41" s="56"/>
      <c r="L41" s="56"/>
      <c r="M41" s="57"/>
    </row>
    <row r="42" spans="1:13" ht="15" customHeight="1" x14ac:dyDescent="0.15">
      <c r="A42" s="51">
        <v>6.9</v>
      </c>
      <c r="B42" s="65" t="s">
        <v>24</v>
      </c>
      <c r="C42" s="66"/>
      <c r="D42" s="66"/>
      <c r="E42" s="67"/>
      <c r="F42" s="67"/>
      <c r="G42" s="67"/>
      <c r="H42" s="67"/>
      <c r="I42" s="55"/>
      <c r="J42" s="68"/>
      <c r="K42" s="56"/>
      <c r="L42" s="56"/>
      <c r="M42" s="69"/>
    </row>
    <row r="43" spans="1:13" ht="14" x14ac:dyDescent="0.15">
      <c r="A43" s="59">
        <v>7</v>
      </c>
      <c r="B43" s="60" t="s">
        <v>25</v>
      </c>
      <c r="C43" s="61"/>
      <c r="D43" s="61">
        <f>+D44</f>
        <v>7946479.0499999998</v>
      </c>
      <c r="E43" s="62"/>
      <c r="F43" s="62"/>
      <c r="G43" s="62"/>
      <c r="H43" s="62"/>
      <c r="I43" s="63"/>
      <c r="J43" s="64"/>
      <c r="K43" s="64"/>
      <c r="L43" s="64"/>
      <c r="M43" s="64"/>
    </row>
    <row r="44" spans="1:13" ht="28" x14ac:dyDescent="0.15">
      <c r="A44" s="51">
        <v>7.1</v>
      </c>
      <c r="B44" s="65" t="s">
        <v>79</v>
      </c>
      <c r="C44" s="66"/>
      <c r="D44" s="66">
        <f>+'ANEXO E'!H47</f>
        <v>7946479.0499999998</v>
      </c>
      <c r="E44" s="67"/>
      <c r="F44" s="67"/>
      <c r="G44" s="67"/>
      <c r="H44" s="67"/>
      <c r="I44" s="70"/>
      <c r="J44" s="68"/>
      <c r="K44" s="71"/>
      <c r="L44" s="56"/>
      <c r="M44" s="57"/>
    </row>
    <row r="45" spans="1:13" ht="14" x14ac:dyDescent="0.15">
      <c r="A45" s="51">
        <v>7.2</v>
      </c>
      <c r="B45" s="65" t="s">
        <v>80</v>
      </c>
      <c r="C45" s="66"/>
      <c r="D45" s="66"/>
      <c r="E45" s="67"/>
      <c r="F45" s="67"/>
      <c r="G45" s="67"/>
      <c r="H45" s="67"/>
      <c r="I45" s="70"/>
      <c r="J45" s="68"/>
      <c r="K45" s="71"/>
      <c r="L45" s="56"/>
      <c r="M45" s="57"/>
    </row>
    <row r="46" spans="1:13" ht="28" x14ac:dyDescent="0.15">
      <c r="A46" s="51">
        <v>7.3</v>
      </c>
      <c r="B46" s="65" t="s">
        <v>81</v>
      </c>
      <c r="C46" s="66"/>
      <c r="D46" s="66"/>
      <c r="E46" s="67"/>
      <c r="F46" s="67"/>
      <c r="G46" s="67"/>
      <c r="H46" s="67"/>
      <c r="I46" s="70"/>
      <c r="J46" s="68"/>
      <c r="K46" s="71"/>
      <c r="L46" s="56"/>
      <c r="M46" s="57"/>
    </row>
    <row r="47" spans="1:13" ht="28" x14ac:dyDescent="0.15">
      <c r="A47" s="51">
        <v>7.4</v>
      </c>
      <c r="B47" s="65" t="s">
        <v>82</v>
      </c>
      <c r="C47" s="66"/>
      <c r="D47" s="66"/>
      <c r="E47" s="67"/>
      <c r="F47" s="67"/>
      <c r="G47" s="67"/>
      <c r="H47" s="67"/>
      <c r="I47" s="70"/>
      <c r="J47" s="68"/>
      <c r="K47" s="71"/>
      <c r="L47" s="56"/>
      <c r="M47" s="57"/>
    </row>
    <row r="48" spans="1:13" ht="28" x14ac:dyDescent="0.15">
      <c r="A48" s="51">
        <v>7.5</v>
      </c>
      <c r="B48" s="65" t="s">
        <v>83</v>
      </c>
      <c r="C48" s="66"/>
      <c r="D48" s="66"/>
      <c r="E48" s="67"/>
      <c r="F48" s="67"/>
      <c r="G48" s="67"/>
      <c r="H48" s="67"/>
      <c r="I48" s="70"/>
      <c r="J48" s="68"/>
      <c r="K48" s="71"/>
      <c r="L48" s="56"/>
      <c r="M48" s="57"/>
    </row>
    <row r="49" spans="1:13" ht="28" x14ac:dyDescent="0.15">
      <c r="A49" s="51">
        <v>7.6</v>
      </c>
      <c r="B49" s="65" t="s">
        <v>84</v>
      </c>
      <c r="C49" s="66"/>
      <c r="D49" s="66"/>
      <c r="E49" s="67"/>
      <c r="F49" s="67"/>
      <c r="G49" s="67"/>
      <c r="H49" s="67"/>
      <c r="I49" s="70"/>
      <c r="J49" s="68"/>
      <c r="K49" s="71"/>
      <c r="L49" s="56"/>
      <c r="M49" s="57"/>
    </row>
    <row r="50" spans="1:13" ht="28" x14ac:dyDescent="0.15">
      <c r="A50" s="51">
        <v>7.7</v>
      </c>
      <c r="B50" s="65" t="s">
        <v>85</v>
      </c>
      <c r="C50" s="66"/>
      <c r="D50" s="66"/>
      <c r="E50" s="67"/>
      <c r="F50" s="67"/>
      <c r="G50" s="67"/>
      <c r="H50" s="67"/>
      <c r="I50" s="70"/>
      <c r="J50" s="68"/>
      <c r="K50" s="71"/>
      <c r="L50" s="56"/>
      <c r="M50" s="57"/>
    </row>
    <row r="51" spans="1:13" ht="30" customHeight="1" x14ac:dyDescent="0.15">
      <c r="A51" s="51">
        <v>7.8</v>
      </c>
      <c r="B51" s="65" t="s">
        <v>86</v>
      </c>
      <c r="C51" s="66"/>
      <c r="D51" s="66"/>
      <c r="E51" s="67"/>
      <c r="F51" s="67"/>
      <c r="G51" s="67"/>
      <c r="H51" s="67"/>
      <c r="I51" s="70"/>
      <c r="J51" s="68"/>
      <c r="K51" s="71"/>
      <c r="L51" s="56"/>
      <c r="M51" s="57"/>
    </row>
    <row r="52" spans="1:13" ht="14" x14ac:dyDescent="0.15">
      <c r="A52" s="59">
        <v>8</v>
      </c>
      <c r="B52" s="60" t="s">
        <v>26</v>
      </c>
      <c r="C52" s="61"/>
      <c r="D52" s="61"/>
      <c r="E52" s="62"/>
      <c r="F52" s="62"/>
      <c r="G52" s="62"/>
      <c r="H52" s="62">
        <f>+H53</f>
        <v>40223897</v>
      </c>
      <c r="I52" s="63">
        <f>+I53</f>
        <v>45383897</v>
      </c>
      <c r="J52" s="64"/>
      <c r="K52" s="64"/>
      <c r="L52" s="64"/>
      <c r="M52" s="64"/>
    </row>
    <row r="53" spans="1:13" ht="14" x14ac:dyDescent="0.15">
      <c r="A53" s="51">
        <v>8.1</v>
      </c>
      <c r="B53" s="65" t="s">
        <v>27</v>
      </c>
      <c r="C53" s="66"/>
      <c r="D53" s="66"/>
      <c r="E53" s="67"/>
      <c r="F53" s="67"/>
      <c r="G53" s="67"/>
      <c r="H53" s="67">
        <f>40198897+25000</f>
        <v>40223897</v>
      </c>
      <c r="I53" s="55">
        <f>45358897+25000</f>
        <v>45383897</v>
      </c>
      <c r="J53" s="68"/>
      <c r="K53" s="56"/>
      <c r="L53" s="56"/>
      <c r="M53" s="57"/>
    </row>
    <row r="54" spans="1:13" ht="14" x14ac:dyDescent="0.15">
      <c r="A54" s="51">
        <v>8.1999999999999993</v>
      </c>
      <c r="B54" s="65" t="s">
        <v>28</v>
      </c>
      <c r="C54" s="66"/>
      <c r="D54" s="66"/>
      <c r="E54" s="67"/>
      <c r="F54" s="67"/>
      <c r="G54" s="67"/>
      <c r="H54" s="67"/>
      <c r="I54" s="55"/>
      <c r="J54" s="68"/>
      <c r="K54" s="56"/>
      <c r="L54" s="56"/>
      <c r="M54" s="57"/>
    </row>
    <row r="55" spans="1:13" ht="14" x14ac:dyDescent="0.15">
      <c r="A55" s="51">
        <v>8.3000000000000007</v>
      </c>
      <c r="B55" s="65" t="s">
        <v>29</v>
      </c>
      <c r="C55" s="66"/>
      <c r="D55" s="66"/>
      <c r="E55" s="67"/>
      <c r="F55" s="67"/>
      <c r="G55" s="67"/>
      <c r="H55" s="67"/>
      <c r="I55" s="55"/>
      <c r="J55" s="68"/>
      <c r="K55" s="56"/>
      <c r="L55" s="56"/>
      <c r="M55" s="57"/>
    </row>
    <row r="56" spans="1:13" ht="14" x14ac:dyDescent="0.15">
      <c r="A56" s="51">
        <v>8.4</v>
      </c>
      <c r="B56" s="65" t="s">
        <v>87</v>
      </c>
      <c r="C56" s="66"/>
      <c r="D56" s="66"/>
      <c r="E56" s="67"/>
      <c r="F56" s="67"/>
      <c r="G56" s="67"/>
      <c r="H56" s="67"/>
      <c r="I56" s="55"/>
      <c r="J56" s="68"/>
      <c r="K56" s="56"/>
      <c r="L56" s="56"/>
      <c r="M56" s="69"/>
    </row>
    <row r="57" spans="1:13" ht="14" x14ac:dyDescent="0.15">
      <c r="A57" s="51">
        <v>8.5</v>
      </c>
      <c r="B57" s="65" t="s">
        <v>88</v>
      </c>
      <c r="C57" s="66"/>
      <c r="D57" s="66"/>
      <c r="E57" s="67"/>
      <c r="F57" s="67"/>
      <c r="G57" s="67"/>
      <c r="H57" s="67"/>
      <c r="I57" s="55"/>
      <c r="J57" s="68"/>
      <c r="K57" s="56"/>
      <c r="L57" s="56"/>
      <c r="M57" s="69"/>
    </row>
    <row r="58" spans="1:13" ht="12.75" customHeight="1" x14ac:dyDescent="0.15">
      <c r="A58" s="59">
        <v>9</v>
      </c>
      <c r="B58" s="60" t="s">
        <v>30</v>
      </c>
      <c r="C58" s="61"/>
      <c r="D58" s="61"/>
      <c r="E58" s="62"/>
      <c r="F58" s="62"/>
      <c r="G58" s="62"/>
      <c r="H58" s="62"/>
      <c r="I58" s="63"/>
      <c r="J58" s="64"/>
      <c r="K58" s="64"/>
      <c r="L58" s="64"/>
      <c r="M58" s="64"/>
    </row>
    <row r="59" spans="1:13" ht="14" x14ac:dyDescent="0.15">
      <c r="A59" s="51">
        <v>9.1</v>
      </c>
      <c r="B59" s="65" t="s">
        <v>89</v>
      </c>
      <c r="C59" s="66"/>
      <c r="D59" s="66"/>
      <c r="E59" s="67"/>
      <c r="F59" s="67"/>
      <c r="G59" s="67"/>
      <c r="H59" s="67"/>
      <c r="I59" s="55"/>
      <c r="J59" s="68"/>
      <c r="K59" s="56"/>
      <c r="L59" s="56"/>
      <c r="M59" s="57"/>
    </row>
    <row r="60" spans="1:13" ht="14" x14ac:dyDescent="0.15">
      <c r="A60" s="51">
        <v>9.3000000000000007</v>
      </c>
      <c r="B60" s="65" t="s">
        <v>90</v>
      </c>
      <c r="C60" s="66"/>
      <c r="D60" s="66"/>
      <c r="E60" s="67"/>
      <c r="F60" s="67"/>
      <c r="G60" s="67"/>
      <c r="H60" s="67"/>
      <c r="I60" s="58"/>
      <c r="J60" s="68"/>
      <c r="K60" s="56"/>
      <c r="L60" s="56"/>
      <c r="M60" s="57"/>
    </row>
    <row r="61" spans="1:13" ht="14" x14ac:dyDescent="0.15">
      <c r="A61" s="51">
        <v>9.5</v>
      </c>
      <c r="B61" s="65" t="s">
        <v>31</v>
      </c>
      <c r="C61" s="66"/>
      <c r="D61" s="66"/>
      <c r="E61" s="67"/>
      <c r="F61" s="67"/>
      <c r="G61" s="67"/>
      <c r="H61" s="67"/>
      <c r="I61" s="58"/>
      <c r="J61" s="68"/>
      <c r="K61" s="56"/>
      <c r="L61" s="56"/>
      <c r="M61" s="57"/>
    </row>
    <row r="62" spans="1:13" ht="14" x14ac:dyDescent="0.15">
      <c r="A62" s="51">
        <v>9.6999999999999993</v>
      </c>
      <c r="B62" s="65" t="s">
        <v>91</v>
      </c>
      <c r="C62" s="66"/>
      <c r="D62" s="66"/>
      <c r="E62" s="67"/>
      <c r="F62" s="67"/>
      <c r="G62" s="67"/>
      <c r="H62" s="67"/>
      <c r="I62" s="58"/>
      <c r="J62" s="68"/>
      <c r="K62" s="56"/>
      <c r="L62" s="56"/>
      <c r="M62" s="57"/>
    </row>
    <row r="63" spans="1:13" ht="14" x14ac:dyDescent="0.15">
      <c r="A63" s="59" t="s">
        <v>32</v>
      </c>
      <c r="B63" s="60" t="s">
        <v>33</v>
      </c>
      <c r="C63" s="61"/>
      <c r="D63" s="61"/>
      <c r="E63" s="62"/>
      <c r="F63" s="62"/>
      <c r="G63" s="62"/>
      <c r="H63" s="62"/>
      <c r="I63" s="63"/>
      <c r="J63" s="64"/>
      <c r="K63" s="64"/>
      <c r="L63" s="64"/>
      <c r="M63" s="64"/>
    </row>
    <row r="64" spans="1:13" ht="12.75" customHeight="1" x14ac:dyDescent="0.15">
      <c r="A64" s="51">
        <v>10.1</v>
      </c>
      <c r="B64" s="72" t="s">
        <v>34</v>
      </c>
      <c r="C64" s="66"/>
      <c r="D64" s="66"/>
      <c r="E64" s="67"/>
      <c r="F64" s="67"/>
      <c r="G64" s="67"/>
      <c r="H64" s="67"/>
      <c r="I64" s="73"/>
      <c r="J64" s="68"/>
      <c r="K64" s="56"/>
      <c r="L64" s="56"/>
      <c r="M64" s="57"/>
    </row>
    <row r="65" spans="1:13" ht="14" x14ac:dyDescent="0.15">
      <c r="A65" s="51">
        <v>10.199999999999999</v>
      </c>
      <c r="B65" s="72" t="s">
        <v>92</v>
      </c>
      <c r="C65" s="66"/>
      <c r="D65" s="66"/>
      <c r="E65" s="67"/>
      <c r="F65" s="67"/>
      <c r="G65" s="67"/>
      <c r="H65" s="67"/>
      <c r="I65" s="73"/>
      <c r="J65" s="68"/>
      <c r="K65" s="56"/>
      <c r="L65" s="56"/>
      <c r="M65" s="57"/>
    </row>
    <row r="66" spans="1:13" ht="14" x14ac:dyDescent="0.15">
      <c r="A66" s="51">
        <v>10.3</v>
      </c>
      <c r="B66" s="72" t="s">
        <v>93</v>
      </c>
      <c r="C66" s="66"/>
      <c r="D66" s="66"/>
      <c r="E66" s="67"/>
      <c r="F66" s="67"/>
      <c r="G66" s="67"/>
      <c r="H66" s="67"/>
      <c r="I66" s="73"/>
      <c r="J66" s="68"/>
      <c r="K66" s="56"/>
      <c r="L66" s="56"/>
      <c r="M66" s="57"/>
    </row>
    <row r="67" spans="1:13" ht="14" x14ac:dyDescent="0.15">
      <c r="A67" s="51">
        <v>10.4</v>
      </c>
      <c r="B67" s="72" t="s">
        <v>94</v>
      </c>
      <c r="C67" s="66"/>
      <c r="D67" s="66"/>
      <c r="E67" s="67"/>
      <c r="F67" s="67"/>
      <c r="G67" s="67"/>
      <c r="H67" s="67"/>
      <c r="I67" s="73"/>
      <c r="J67" s="68"/>
      <c r="K67" s="56"/>
      <c r="L67" s="56"/>
      <c r="M67" s="57"/>
    </row>
    <row r="68" spans="1:13" ht="14" x14ac:dyDescent="0.15">
      <c r="A68" s="51">
        <v>10.9</v>
      </c>
      <c r="B68" s="72" t="s">
        <v>35</v>
      </c>
      <c r="C68" s="67"/>
      <c r="D68" s="67"/>
      <c r="E68" s="67"/>
      <c r="F68" s="67"/>
      <c r="G68" s="67"/>
      <c r="H68" s="67"/>
      <c r="I68" s="73"/>
      <c r="J68" s="68"/>
      <c r="K68" s="56"/>
      <c r="L68" s="56"/>
      <c r="M68" s="57"/>
    </row>
    <row r="69" spans="1:13" ht="14" x14ac:dyDescent="0.15">
      <c r="A69" s="74" t="s">
        <v>36</v>
      </c>
      <c r="B69" s="60" t="s">
        <v>37</v>
      </c>
      <c r="C69" s="61"/>
      <c r="D69" s="61"/>
      <c r="E69" s="62"/>
      <c r="F69" s="62"/>
      <c r="G69" s="62"/>
      <c r="H69" s="62"/>
      <c r="I69" s="63"/>
      <c r="J69" s="64"/>
      <c r="K69" s="64"/>
      <c r="L69" s="64"/>
      <c r="M69" s="64"/>
    </row>
    <row r="70" spans="1:13" ht="14" x14ac:dyDescent="0.15">
      <c r="A70" s="75">
        <v>11.1</v>
      </c>
      <c r="B70" s="76" t="s">
        <v>38</v>
      </c>
      <c r="C70" s="66"/>
      <c r="D70" s="66"/>
      <c r="E70" s="67"/>
      <c r="F70" s="67"/>
      <c r="G70" s="67"/>
      <c r="H70" s="67"/>
      <c r="I70" s="58"/>
      <c r="J70" s="68"/>
      <c r="K70" s="56"/>
      <c r="L70" s="56"/>
      <c r="M70" s="57"/>
    </row>
    <row r="71" spans="1:13" ht="15.75" customHeight="1" thickBot="1" x14ac:dyDescent="0.2">
      <c r="A71" s="117" t="s">
        <v>39</v>
      </c>
      <c r="B71" s="118"/>
      <c r="C71" s="77">
        <f>+C8+C17+C23+C26+C32+C36+C43+C52+C58+C63+C69</f>
        <v>0</v>
      </c>
      <c r="D71" s="77">
        <f>+D8+D17+D23+D26+D32+D36+D43+D52+D58+D63+D69</f>
        <v>7946479.0499999998</v>
      </c>
      <c r="E71" s="77">
        <f t="shared" ref="E71:M71" si="0">+E8+E17+E23+E26+E32+E36+E43+E52+E58+E63+E69</f>
        <v>0</v>
      </c>
      <c r="F71" s="77">
        <f t="shared" si="0"/>
        <v>0</v>
      </c>
      <c r="G71" s="77">
        <f t="shared" si="0"/>
        <v>0</v>
      </c>
      <c r="H71" s="77">
        <f>+H8+H17+H23+H26+H32+H36+H43+H52+H58+H63+H69</f>
        <v>40223897</v>
      </c>
      <c r="I71" s="77">
        <f>+I8+I17+I23+I26+I32+I36+I43+I52+I58+I63+I69</f>
        <v>45383897</v>
      </c>
      <c r="J71" s="77">
        <f t="shared" si="0"/>
        <v>0</v>
      </c>
      <c r="K71" s="77">
        <f t="shared" si="0"/>
        <v>0</v>
      </c>
      <c r="L71" s="77">
        <f t="shared" si="0"/>
        <v>0</v>
      </c>
      <c r="M71" s="77">
        <f t="shared" si="0"/>
        <v>0</v>
      </c>
    </row>
    <row r="72" spans="1:13" ht="12" customHeight="1" x14ac:dyDescent="0.15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3" ht="12" customHeight="1" x14ac:dyDescent="0.15">
      <c r="A73" s="79"/>
      <c r="B73" s="79"/>
      <c r="C73" s="79"/>
      <c r="D73" s="79"/>
      <c r="E73" s="79"/>
      <c r="F73" s="79"/>
      <c r="G73" s="79"/>
      <c r="H73" s="79"/>
      <c r="I73" s="79"/>
      <c r="J73" s="79"/>
    </row>
    <row r="74" spans="1:13" ht="15" customHeight="1" x14ac:dyDescent="0.15">
      <c r="A74" s="79"/>
      <c r="B74" s="79"/>
      <c r="C74" s="79"/>
      <c r="D74" s="79"/>
      <c r="E74" s="79"/>
      <c r="F74" s="79"/>
      <c r="G74" s="79"/>
      <c r="H74" s="79"/>
      <c r="I74" s="79"/>
      <c r="J74" s="79"/>
    </row>
    <row r="75" spans="1:13" ht="14" x14ac:dyDescent="0.15">
      <c r="A75" s="80" t="s">
        <v>97</v>
      </c>
      <c r="E75" s="36"/>
      <c r="F75" s="36"/>
      <c r="G75" s="36"/>
      <c r="H75" s="36"/>
    </row>
    <row r="76" spans="1:13" ht="14" x14ac:dyDescent="0.15">
      <c r="A76" s="116" t="s">
        <v>99</v>
      </c>
      <c r="B76" s="116"/>
      <c r="E76" s="36"/>
      <c r="F76" s="36"/>
      <c r="G76" s="36"/>
      <c r="H76" s="36"/>
    </row>
    <row r="77" spans="1:13" x14ac:dyDescent="0.15">
      <c r="A77" s="83"/>
      <c r="B77" s="83"/>
      <c r="C77" s="83"/>
      <c r="D77" s="113"/>
      <c r="E77" s="113"/>
      <c r="F77" s="83"/>
      <c r="J77" s="83"/>
      <c r="K77" s="83"/>
      <c r="L77" s="83"/>
    </row>
    <row r="78" spans="1:13" x14ac:dyDescent="0.15">
      <c r="A78" s="113" t="s">
        <v>61</v>
      </c>
      <c r="B78" s="113"/>
      <c r="C78" s="84"/>
      <c r="D78" s="113" t="s">
        <v>62</v>
      </c>
      <c r="E78" s="113"/>
      <c r="F78" s="113"/>
      <c r="J78" s="113" t="s">
        <v>63</v>
      </c>
      <c r="K78" s="113"/>
      <c r="L78" s="113"/>
    </row>
    <row r="79" spans="1:13" x14ac:dyDescent="0.15">
      <c r="A79" s="88"/>
      <c r="B79" s="88"/>
      <c r="C79" s="84"/>
      <c r="D79" s="88"/>
      <c r="E79" s="88"/>
      <c r="F79" s="88"/>
      <c r="J79" s="88"/>
      <c r="K79" s="88"/>
      <c r="L79" s="88"/>
    </row>
    <row r="80" spans="1:13" x14ac:dyDescent="0.15">
      <c r="A80" s="88"/>
      <c r="B80" s="88"/>
      <c r="C80" s="84"/>
      <c r="D80" s="88"/>
      <c r="E80" s="88"/>
      <c r="F80" s="88"/>
      <c r="J80" s="88"/>
      <c r="K80" s="88"/>
      <c r="L80" s="88"/>
    </row>
    <row r="81" spans="1:12" x14ac:dyDescent="0.15">
      <c r="A81" s="88"/>
      <c r="B81" s="88"/>
      <c r="C81" s="84"/>
      <c r="D81" s="88"/>
      <c r="E81" s="88"/>
      <c r="F81" s="88"/>
      <c r="J81" s="88"/>
      <c r="K81" s="88"/>
      <c r="L81" s="88"/>
    </row>
    <row r="82" spans="1:12" x14ac:dyDescent="0.15">
      <c r="A82" s="88"/>
      <c r="B82" s="88"/>
      <c r="C82" s="84"/>
      <c r="D82" s="88"/>
      <c r="E82" s="88"/>
      <c r="F82" s="88"/>
      <c r="J82" s="88"/>
      <c r="K82" s="88"/>
      <c r="L82" s="88"/>
    </row>
    <row r="83" spans="1:12" x14ac:dyDescent="0.15">
      <c r="A83" s="88"/>
      <c r="B83" s="88"/>
      <c r="C83" s="84"/>
      <c r="D83" s="88"/>
      <c r="E83" s="88"/>
      <c r="F83" s="88"/>
      <c r="J83" s="88"/>
      <c r="K83" s="88"/>
      <c r="L83" s="88"/>
    </row>
    <row r="84" spans="1:12" x14ac:dyDescent="0.15">
      <c r="A84" s="88"/>
      <c r="B84" s="88"/>
      <c r="C84" s="84"/>
      <c r="D84" s="88"/>
      <c r="E84" s="88"/>
      <c r="F84" s="88"/>
      <c r="J84" s="88"/>
      <c r="K84" s="88"/>
      <c r="L84" s="88"/>
    </row>
    <row r="85" spans="1:12" x14ac:dyDescent="0.15">
      <c r="A85" s="88"/>
      <c r="B85" s="88"/>
      <c r="C85" s="84"/>
      <c r="D85" s="88"/>
      <c r="E85" s="88"/>
      <c r="F85" s="88"/>
      <c r="J85" s="88"/>
      <c r="K85" s="88"/>
      <c r="L85" s="88"/>
    </row>
    <row r="86" spans="1:12" x14ac:dyDescent="0.15">
      <c r="A86" s="88"/>
      <c r="B86" s="88"/>
      <c r="C86" s="84"/>
      <c r="D86" s="88"/>
      <c r="E86" s="88"/>
      <c r="F86" s="88"/>
      <c r="J86" s="88"/>
      <c r="K86" s="88"/>
      <c r="L86" s="88"/>
    </row>
    <row r="87" spans="1:12" x14ac:dyDescent="0.15">
      <c r="A87" s="88"/>
      <c r="B87" s="88"/>
      <c r="C87" s="84"/>
      <c r="D87" s="88"/>
      <c r="E87" s="88"/>
      <c r="F87" s="88"/>
      <c r="J87" s="88"/>
      <c r="K87" s="88"/>
      <c r="L87" s="88"/>
    </row>
    <row r="88" spans="1:12" x14ac:dyDescent="0.15">
      <c r="A88" s="88"/>
      <c r="B88" s="88"/>
      <c r="C88" s="84"/>
      <c r="D88" s="88"/>
      <c r="E88" s="88"/>
      <c r="F88" s="88"/>
      <c r="J88" s="88"/>
      <c r="K88" s="88"/>
      <c r="L88" s="88"/>
    </row>
    <row r="89" spans="1:12" x14ac:dyDescent="0.15">
      <c r="A89" s="88"/>
      <c r="B89" s="88"/>
      <c r="C89" s="84"/>
      <c r="D89" s="88"/>
      <c r="E89" s="88"/>
      <c r="F89" s="88"/>
      <c r="J89" s="88"/>
      <c r="K89" s="88"/>
      <c r="L89" s="88"/>
    </row>
    <row r="90" spans="1:12" x14ac:dyDescent="0.15">
      <c r="A90" s="88"/>
      <c r="B90" s="88"/>
      <c r="C90" s="84"/>
      <c r="D90" s="88"/>
      <c r="E90" s="88"/>
      <c r="F90" s="88"/>
      <c r="J90" s="88"/>
      <c r="K90" s="88"/>
      <c r="L90" s="88"/>
    </row>
    <row r="91" spans="1:12" x14ac:dyDescent="0.15">
      <c r="A91" s="84"/>
      <c r="B91" s="84"/>
      <c r="C91" s="84"/>
      <c r="D91" s="1"/>
      <c r="E91" s="1"/>
      <c r="F91" s="1"/>
      <c r="J91" s="84"/>
      <c r="K91" s="84"/>
      <c r="L91" s="84"/>
    </row>
    <row r="92" spans="1:12" x14ac:dyDescent="0.15">
      <c r="A92" s="84"/>
      <c r="B92" s="84"/>
      <c r="C92" s="84"/>
      <c r="D92" s="132"/>
      <c r="E92" s="132"/>
      <c r="F92" s="132"/>
      <c r="J92" s="2"/>
      <c r="K92" s="2"/>
      <c r="L92" s="2"/>
    </row>
    <row r="93" spans="1:12" x14ac:dyDescent="0.15">
      <c r="A93" s="114" t="s">
        <v>64</v>
      </c>
      <c r="B93" s="115"/>
      <c r="C93" s="84"/>
      <c r="D93" s="114" t="s">
        <v>65</v>
      </c>
      <c r="E93" s="114"/>
      <c r="F93" s="114"/>
      <c r="J93" s="115" t="s">
        <v>66</v>
      </c>
      <c r="K93" s="115"/>
      <c r="L93" s="115"/>
    </row>
    <row r="94" spans="1:12" x14ac:dyDescent="0.15">
      <c r="J94" s="127" t="s">
        <v>108</v>
      </c>
      <c r="K94" s="127"/>
      <c r="L94" s="127"/>
    </row>
    <row r="95" spans="1:12" x14ac:dyDescent="0.15">
      <c r="B95" s="130" t="s">
        <v>104</v>
      </c>
      <c r="C95" s="125"/>
      <c r="D95" s="126" t="s">
        <v>106</v>
      </c>
      <c r="E95" s="126"/>
      <c r="F95" s="126"/>
      <c r="H95" s="125"/>
      <c r="I95" s="125"/>
      <c r="J95" s="127" t="s">
        <v>109</v>
      </c>
      <c r="K95" s="127"/>
      <c r="L95" s="127"/>
    </row>
    <row r="96" spans="1:12" x14ac:dyDescent="0.15">
      <c r="B96" s="130" t="s">
        <v>105</v>
      </c>
      <c r="C96" s="125"/>
      <c r="D96" s="126" t="s">
        <v>107</v>
      </c>
      <c r="E96" s="126"/>
      <c r="F96" s="126"/>
      <c r="H96" s="125"/>
      <c r="I96" s="125"/>
    </row>
  </sheetData>
  <mergeCells count="26">
    <mergeCell ref="J94:L94"/>
    <mergeCell ref="J95:L95"/>
    <mergeCell ref="D95:F95"/>
    <mergeCell ref="D96:F96"/>
    <mergeCell ref="A76:B76"/>
    <mergeCell ref="A2:M2"/>
    <mergeCell ref="A3:M3"/>
    <mergeCell ref="A4:M4"/>
    <mergeCell ref="A71:B71"/>
    <mergeCell ref="A6:A7"/>
    <mergeCell ref="B6:B7"/>
    <mergeCell ref="C6:C7"/>
    <mergeCell ref="D6:D7"/>
    <mergeCell ref="E6:H6"/>
    <mergeCell ref="I6:J6"/>
    <mergeCell ref="K6:K7"/>
    <mergeCell ref="L6:L7"/>
    <mergeCell ref="M6:M7"/>
    <mergeCell ref="D77:E77"/>
    <mergeCell ref="A78:B78"/>
    <mergeCell ref="J78:L78"/>
    <mergeCell ref="A93:B93"/>
    <mergeCell ref="J93:L93"/>
    <mergeCell ref="D78:F78"/>
    <mergeCell ref="D93:F93"/>
    <mergeCell ref="D92:F92"/>
  </mergeCells>
  <dataValidations count="2">
    <dataValidation type="whole" operator="greaterThanOrEqual" allowBlank="1" showInputMessage="1" showErrorMessage="1" sqref="I8:I16 J24:J25 J18:M23 J9:J16 I18:I43 I52:I70" xr:uid="{00000000-0002-0000-0100-000000000000}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:B7" xr:uid="{00000000-0002-0000-0100-000001000000}">
      <formula1>0</formula1>
    </dataValidation>
  </dataValidations>
  <hyperlinks>
    <hyperlink ref="B16" location="_ftn3" display="_ftn3" xr:uid="{00000000-0004-0000-0100-000000000000}"/>
    <hyperlink ref="B23" location="_ftnref1" display="_ftnref1" xr:uid="{00000000-0004-0000-0100-000001000000}"/>
    <hyperlink ref="B24" location="_ftnref2" display="_ftnref2" xr:uid="{00000000-0004-0000-0100-000002000000}"/>
    <hyperlink ref="B26" location="_ftnref3" display="_ftnref3" xr:uid="{00000000-0004-0000-0100-000003000000}"/>
    <hyperlink ref="B9" location="_ftn2" display="_ftn2" xr:uid="{00000000-0004-0000-0100-000004000000}"/>
    <hyperlink ref="B8" location="_ftn1" display="_ftn1" xr:uid="{00000000-0004-0000-0100-000005000000}"/>
    <hyperlink ref="B25" location="_ftnref2" display="_ftnref2" xr:uid="{00000000-0004-0000-0100-000006000000}"/>
    <hyperlink ref="B30" location="_ftnref2" display="_ftnref2" xr:uid="{00000000-0004-0000-0100-000007000000}"/>
    <hyperlink ref="B34" location="_ftnref2" display="_ftnref2" xr:uid="{00000000-0004-0000-0100-000008000000}"/>
    <hyperlink ref="B40" location="_ftnref2" display="_ftnref2" xr:uid="{00000000-0004-0000-0100-000009000000}"/>
  </hyperlinks>
  <printOptions horizontalCentered="1"/>
  <pageMargins left="0.31496062992125984" right="0.31496062992125984" top="0.55118110236220474" bottom="0.35433070866141736" header="0" footer="0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ANEXO E</vt:lpstr>
      <vt:lpstr>ANEXO F</vt:lpstr>
      <vt:lpstr>'ANEXO F'!_ftn1</vt:lpstr>
      <vt:lpstr>'ANEXO F'!_ftn2</vt:lpstr>
      <vt:lpstr>'ANEXO F'!_ftn3</vt:lpstr>
      <vt:lpstr>'ANEXO F'!_ftnref1</vt:lpstr>
      <vt:lpstr>'ANEXO F'!_ftnref2</vt:lpstr>
      <vt:lpstr>'ANEXO F'!_ftnref3</vt:lpstr>
      <vt:lpstr>'ANEXO E'!Área_de_impresión</vt:lpstr>
      <vt:lpstr>'ANEXO F'!Área_de_impresión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Despacho Roberto</dc:creator>
  <cp:lastModifiedBy>DIRECCIÓN DE ADMINISTRACIÓN, PLANEACIÓN Y VINCULACIÓN </cp:lastModifiedBy>
  <cp:lastPrinted>2025-05-01T00:52:42Z</cp:lastPrinted>
  <dcterms:created xsi:type="dcterms:W3CDTF">2022-03-06T21:21:35Z</dcterms:created>
  <dcterms:modified xsi:type="dcterms:W3CDTF">2025-05-01T00:52:46Z</dcterms:modified>
</cp:coreProperties>
</file>